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8\3Q18\"/>
    </mc:Choice>
  </mc:AlternateContent>
  <bookViews>
    <workbookView xWindow="0" yWindow="0" windowWidth="24210" windowHeight="8010" tabRatio="907"/>
  </bookViews>
  <sheets>
    <sheet name="Cover" sheetId="22" r:id="rId1"/>
    <sheet name="(1) Non-GAAP OI Rec" sheetId="8" r:id="rId2"/>
    <sheet name="(2) Non-GAAP Financial Measures" sheetId="10" r:id="rId3"/>
    <sheet name="(3) Seg Non GAAP OI Rec" sheetId="11" r:id="rId4"/>
    <sheet name="(4) Historical Fin - Segments" sheetId="4" r:id="rId5"/>
    <sheet name="(5) Historical Fin - IS" sheetId="5" r:id="rId6"/>
    <sheet name="(6) Historical Fin - Non GAAP" sheetId="6" r:id="rId7"/>
    <sheet name="(7) Non GAAP OI QoverQ" sheetId="13" r:id="rId8"/>
    <sheet name="(8) New Format P&amp;L" sheetId="12" r:id="rId9"/>
  </sheets>
  <definedNames>
    <definedName name="_xlnm.Print_Area" localSheetId="1">'(1) Non-GAAP OI Rec'!$A$1:$J$17</definedName>
    <definedName name="_xlnm.Print_Area" localSheetId="2">'(2) Non-GAAP Financial Measures'!$A$1:$J$31</definedName>
    <definedName name="_xlnm.Print_Area" localSheetId="3">'(3) Seg Non GAAP OI Rec'!$A$1:$H$42</definedName>
    <definedName name="_xlnm.Print_Area" localSheetId="4">'(4) Historical Fin - Segments'!$A$1:$J$31</definedName>
    <definedName name="_xlnm.Print_Area" localSheetId="5">'(5) Historical Fin - IS'!$A$1:$J$17</definedName>
    <definedName name="_xlnm.Print_Area" localSheetId="6">'(6) Historical Fin - Non GAAP'!$B$1:$K$20</definedName>
    <definedName name="_xlnm.Print_Area" localSheetId="7">'(7) Non GAAP OI QoverQ'!$A$1:$H$77</definedName>
    <definedName name="_xlnm.Print_Area" localSheetId="8">'(8) New Format P&amp;L'!$B$1:$K$92</definedName>
    <definedName name="_xlnm.Print_Area" localSheetId="0">Cover!$E$7:$J$10</definedName>
    <definedName name="Z_F10C164C_3902_48FA_903E_F42B48CB88C6_.wvu.PrintArea" localSheetId="8" hidden="1">'(8) New Format P&amp;L'!$C$58:$G$58</definedName>
  </definedNames>
  <calcPr calcId="162913"/>
  <customWorkbookViews>
    <customWorkbookView name="Tibbens, Bradley A. - Personal View" guid="{452708E9-9655-4ED1-B6DE-69EDE47156C2}" mergeInterval="0" personalView="1" maximized="1" xWindow="-8" yWindow="-8" windowWidth="1696" windowHeight="1026" activeSheetId="4"/>
    <customWorkbookView name="Gaddi, Julie M. - Personal View" guid="{F10C164C-3902-48FA-903E-F42B48CB88C6}" mergeInterval="0" personalView="1" maximized="1" xWindow="1672" yWindow="-8" windowWidth="1456" windowHeight="916" activeSheetId="12"/>
    <customWorkbookView name="Nephew, Emily M. [NON-EMP] - Personal View" guid="{53DCB48B-4F68-4024-9145-D294071FF927}" mergeInterval="0" personalView="1" maximized="1" xWindow="-1928" yWindow="-8" windowWidth="1936" windowHeight="1096" activeSheetId="6"/>
  </customWorkbookViews>
</workbook>
</file>

<file path=xl/calcChain.xml><?xml version="1.0" encoding="utf-8"?>
<calcChain xmlns="http://schemas.openxmlformats.org/spreadsheetml/2006/main">
  <c r="J27" i="4" l="1"/>
  <c r="F20" i="13" l="1"/>
  <c r="E20" i="13"/>
  <c r="D20" i="13"/>
  <c r="C20" i="13"/>
  <c r="G19" i="13"/>
  <c r="G18" i="13"/>
  <c r="G17" i="13"/>
  <c r="G16" i="13"/>
  <c r="G20" i="13" s="1"/>
  <c r="J29" i="4" l="1"/>
  <c r="J28" i="4"/>
  <c r="I29" i="4" l="1"/>
  <c r="I28" i="4"/>
  <c r="I27" i="4"/>
  <c r="I14" i="8"/>
  <c r="I10" i="10"/>
  <c r="I9" i="10"/>
  <c r="I13" i="10" l="1"/>
  <c r="I15" i="10" s="1"/>
  <c r="I10" i="5"/>
  <c r="I12" i="5" s="1"/>
  <c r="I14" i="5" s="1"/>
  <c r="I16" i="5" s="1"/>
  <c r="J9" i="6"/>
  <c r="J11" i="6" s="1"/>
  <c r="J13" i="6" s="1"/>
  <c r="J15" i="6" s="1"/>
  <c r="I23" i="10" l="1"/>
  <c r="I25" i="10"/>
  <c r="I27" i="10" s="1"/>
  <c r="H27" i="4" l="1"/>
  <c r="H29" i="4" l="1"/>
  <c r="H28" i="4"/>
  <c r="F9" i="6" l="1"/>
  <c r="F11" i="6" s="1"/>
  <c r="E10" i="5"/>
  <c r="E12" i="5" s="1"/>
  <c r="E23" i="10"/>
  <c r="E27" i="10" s="1"/>
  <c r="E9" i="10"/>
  <c r="E13" i="10" s="1"/>
  <c r="D27" i="4" l="1"/>
  <c r="D23" i="10"/>
  <c r="C16" i="5" l="1"/>
  <c r="D16" i="5" l="1"/>
  <c r="D25" i="10"/>
  <c r="D10" i="10"/>
  <c r="E15" i="6" l="1"/>
  <c r="E9" i="6"/>
  <c r="E11" i="6" s="1"/>
  <c r="D10" i="5"/>
  <c r="D12" i="5" s="1"/>
  <c r="D27" i="10"/>
  <c r="D9" i="10"/>
  <c r="D13" i="10" s="1"/>
  <c r="D28" i="4" l="1"/>
  <c r="D29" i="4"/>
  <c r="C23" i="10" l="1"/>
  <c r="C10" i="5" l="1"/>
  <c r="C12" i="5" s="1"/>
  <c r="C25" i="10"/>
  <c r="C27" i="10"/>
  <c r="C9" i="10"/>
  <c r="C13" i="10" s="1"/>
</calcChain>
</file>

<file path=xl/sharedStrings.xml><?xml version="1.0" encoding="utf-8"?>
<sst xmlns="http://schemas.openxmlformats.org/spreadsheetml/2006/main" count="371" uniqueCount="110">
  <si>
    <t>Revenues</t>
  </si>
  <si>
    <t>Interest expense, net</t>
  </si>
  <si>
    <t>Non-GAAP operating income margin</t>
  </si>
  <si>
    <t>(in millions)</t>
  </si>
  <si>
    <t>Amortization of acquired intangible assets</t>
  </si>
  <si>
    <t>Adjusted EBITDA</t>
  </si>
  <si>
    <t>Diluted shares (for computing non-GAAP EPS)</t>
  </si>
  <si>
    <t>Depreciation expense</t>
  </si>
  <si>
    <t>Operating income</t>
  </si>
  <si>
    <t xml:space="preserve">Operating income </t>
  </si>
  <si>
    <r>
      <t>Total Continuing Operations</t>
    </r>
    <r>
      <rPr>
        <sz val="12"/>
        <color rgb="FF201747"/>
        <rFont val="Arial"/>
        <family val="2"/>
      </rPr>
      <t> </t>
    </r>
  </si>
  <si>
    <t>Non-operating income (expense):</t>
  </si>
  <si>
    <t>Diluted weighted average number of shares outstanding</t>
  </si>
  <si>
    <t>Income tax (expense) benefit</t>
  </si>
  <si>
    <t>Operating income (loss)</t>
  </si>
  <si>
    <t>Amortization of intangibles</t>
  </si>
  <si>
    <t>Total</t>
  </si>
  <si>
    <t>As reported</t>
  </si>
  <si>
    <t>Non-GAAP results</t>
  </si>
  <si>
    <t>EBITDA</t>
  </si>
  <si>
    <t xml:space="preserve">   Interest expense, net</t>
  </si>
  <si>
    <t>Historical Financial Information ─ Segment Results</t>
  </si>
  <si>
    <t>Historical Financial Information ─ Income Statement</t>
  </si>
  <si>
    <t>Historical Non-GAAP Income Statement</t>
  </si>
  <si>
    <t>Non-GAAP Operating Income Reconciliation</t>
  </si>
  <si>
    <t>Non-GAAP Financial Measures Reconciliation</t>
  </si>
  <si>
    <t>Net income attributable to Leidos Holdings, Inc.</t>
  </si>
  <si>
    <t>Amortization expense</t>
  </si>
  <si>
    <t>Non-GAAP operating income</t>
  </si>
  <si>
    <t>Segment Non-GAAP Operating Income Reconciliation</t>
  </si>
  <si>
    <t>Non-GAAP Segment Operating Income Reconciliation</t>
  </si>
  <si>
    <t xml:space="preserve">Leidos </t>
  </si>
  <si>
    <t>Supplementary Financials</t>
  </si>
  <si>
    <t>1QFY17</t>
  </si>
  <si>
    <t>Civil</t>
  </si>
  <si>
    <t>Health</t>
  </si>
  <si>
    <t xml:space="preserve">Civil </t>
  </si>
  <si>
    <t>Operating loss</t>
  </si>
  <si>
    <t>Defense Solutions</t>
  </si>
  <si>
    <t>Non-GAAP operating income (loss)</t>
  </si>
  <si>
    <t>2QFY17</t>
  </si>
  <si>
    <t xml:space="preserve">Non-GAAP operating income </t>
  </si>
  <si>
    <t>Amortization of equity method investments</t>
  </si>
  <si>
    <t>3QFY17</t>
  </si>
  <si>
    <t>(in millions, except per share amounts)</t>
  </si>
  <si>
    <t>Less: net income (loss) attributable to non-controlling interest</t>
  </si>
  <si>
    <r>
      <t>Amortization of intangibles</t>
    </r>
    <r>
      <rPr>
        <vertAlign val="superscript"/>
        <sz val="10"/>
        <color rgb="FF201747"/>
        <rFont val="Arial"/>
        <family val="2"/>
      </rPr>
      <t>1</t>
    </r>
  </si>
  <si>
    <t>(1)  Amortization was based on the preliminary fair value of the acquired intangibles and was subject to change once purchase accounting was finalized.</t>
  </si>
  <si>
    <t xml:space="preserve">Corporate </t>
  </si>
  <si>
    <t>4QFY17</t>
  </si>
  <si>
    <t>FY17</t>
  </si>
  <si>
    <t>Quarter Ended December 29, 2017</t>
  </si>
  <si>
    <t>Twelve Months Ended December 29, 2017</t>
  </si>
  <si>
    <t xml:space="preserve">(in millions, except per share amounts) </t>
  </si>
  <si>
    <t>Promissory note impairment</t>
  </si>
  <si>
    <t>Non-GAAP net income</t>
  </si>
  <si>
    <t>Non-GAAP net income attributable to Leidos Holdings, Inc.</t>
  </si>
  <si>
    <t>Non-GAAP diluted EPS attributable to Leidos Holdings, Inc.</t>
  </si>
  <si>
    <t>Total adjustments from non-GAAP income</t>
  </si>
  <si>
    <t>Diluted EPS attributable to Leidos Holdings, Inc.</t>
  </si>
  <si>
    <t>Income before income taxes</t>
  </si>
  <si>
    <t>Net income</t>
  </si>
  <si>
    <t xml:space="preserve">Non-GAAP income before income taxes </t>
  </si>
  <si>
    <t>Note:  See definition of non-GAAP operating income on slide 12 in the Investor Presentation.</t>
  </si>
  <si>
    <t>1QFY18</t>
  </si>
  <si>
    <r>
      <t>Adjustment to the income tax provision to reflect non-GAAP adjustments</t>
    </r>
    <r>
      <rPr>
        <vertAlign val="superscript"/>
        <sz val="10"/>
        <color rgb="FF201747"/>
        <rFont val="Arial"/>
        <family val="2"/>
      </rPr>
      <t>1</t>
    </r>
  </si>
  <si>
    <t>Quarter Ended March 30, 2018</t>
  </si>
  <si>
    <t xml:space="preserve">(in millions, except for per share amounts) </t>
  </si>
  <si>
    <t>(2)  Amortization was based on the preliminary fair value of the acquired intangibles and was subject to change once purchase accounting was finalized.</t>
  </si>
  <si>
    <r>
      <t>1QFY17</t>
    </r>
    <r>
      <rPr>
        <b/>
        <vertAlign val="superscript"/>
        <sz val="12"/>
        <color rgb="FF850F89"/>
        <rFont val="Arial"/>
        <family val="2"/>
      </rPr>
      <t>2</t>
    </r>
  </si>
  <si>
    <r>
      <t>2QFY17</t>
    </r>
    <r>
      <rPr>
        <b/>
        <vertAlign val="superscript"/>
        <sz val="12"/>
        <color rgb="FF850F89"/>
        <rFont val="Arial"/>
        <family val="2"/>
      </rPr>
      <t>2</t>
    </r>
  </si>
  <si>
    <r>
      <t>1QFY17</t>
    </r>
    <r>
      <rPr>
        <b/>
        <vertAlign val="superscript"/>
        <sz val="12"/>
        <color rgb="FF850F89"/>
        <rFont val="Arial"/>
        <family val="2"/>
      </rPr>
      <t>1</t>
    </r>
  </si>
  <si>
    <r>
      <t>2QFY17</t>
    </r>
    <r>
      <rPr>
        <b/>
        <vertAlign val="superscript"/>
        <sz val="12"/>
        <color rgb="FF850F89"/>
        <rFont val="Arial"/>
        <family val="2"/>
      </rPr>
      <t>1</t>
    </r>
  </si>
  <si>
    <t xml:space="preserve">   Other income (expense), net</t>
  </si>
  <si>
    <t>Other income, net</t>
  </si>
  <si>
    <t>Non-operating expense, net</t>
  </si>
  <si>
    <t>Less: net income attributable to non-controlling interest</t>
  </si>
  <si>
    <t>Asset impairment charges</t>
  </si>
  <si>
    <t>Income tax expense adjusted to reflect non-GAAP adjustments</t>
  </si>
  <si>
    <t>Amortization of equity method investment</t>
  </si>
  <si>
    <t>Diluted earnings per share attributable to Leidos Holdings, Inc.</t>
  </si>
  <si>
    <t>2QFY18</t>
  </si>
  <si>
    <t>Corporate expenses</t>
  </si>
  <si>
    <r>
      <t>Income tax expense</t>
    </r>
    <r>
      <rPr>
        <vertAlign val="superscript"/>
        <sz val="10"/>
        <color rgb="FF201747"/>
        <rFont val="Arial"/>
        <family val="2"/>
      </rPr>
      <t>1</t>
    </r>
  </si>
  <si>
    <t>Non-GAAP operating loss</t>
  </si>
  <si>
    <t>Quarter Ended March 31, 2017</t>
  </si>
  <si>
    <r>
      <t>Other income, net</t>
    </r>
    <r>
      <rPr>
        <vertAlign val="superscript"/>
        <sz val="9"/>
        <color rgb="FF201747"/>
        <rFont val="Arial"/>
        <family val="2"/>
      </rPr>
      <t>1</t>
    </r>
  </si>
  <si>
    <r>
      <t>Income tax expense</t>
    </r>
    <r>
      <rPr>
        <vertAlign val="superscript"/>
        <sz val="9"/>
        <color rgb="FF201747"/>
        <rFont val="Arial"/>
        <family val="2"/>
      </rPr>
      <t>2</t>
    </r>
  </si>
  <si>
    <r>
      <t>Non-GAAP diluted earnings per share attributable to Leidos Holdings, Inc.</t>
    </r>
    <r>
      <rPr>
        <b/>
        <vertAlign val="superscript"/>
        <sz val="9"/>
        <color rgb="FF201747"/>
        <rFont val="Arial"/>
        <family val="2"/>
      </rPr>
      <t>3</t>
    </r>
  </si>
  <si>
    <t>(3)  Earnings per share are computed independently for each of the quarters presented and therefore may not sum to the total for the fiscal year.</t>
  </si>
  <si>
    <t>Loss on sale of assets</t>
  </si>
  <si>
    <t xml:space="preserve">(1)  Other income for Q2 FY17 includes loss on sale of assets. </t>
  </si>
  <si>
    <t>(1)  Calculation uses an estimated statutory tax rate on non-GAAP adjustments.</t>
  </si>
  <si>
    <t>Integration and restructuring costs</t>
  </si>
  <si>
    <t>3Q FY 18</t>
  </si>
  <si>
    <t>Provided: October 25, 2018</t>
  </si>
  <si>
    <t>3QFY18</t>
  </si>
  <si>
    <t>Quarter Ended September 28, 2018</t>
  </si>
  <si>
    <t>Quarter Ended September 29, 2017</t>
  </si>
  <si>
    <t>Nine Months Ended September 28, 2018</t>
  </si>
  <si>
    <t>Nine Months Ended September 29, 2017</t>
  </si>
  <si>
    <t>Net income attributable to Leidos common stockholders</t>
  </si>
  <si>
    <t>Diluted EPS attributable to Leidos common stockholders</t>
  </si>
  <si>
    <t>Diluted shares</t>
  </si>
  <si>
    <t>Quarter Ended June 30, 2017</t>
  </si>
  <si>
    <t>Quarter Ended June 29, 2018</t>
  </si>
  <si>
    <t>(2)  Income tax expense is adjusted to reflect the non-GAAP adjustments . See definition of non-GAAP adjustments on slide 12 in the Investor Presentation.</t>
  </si>
  <si>
    <t xml:space="preserve">(1)  Calculation uses an estimated statutory tax rate on non-GAAP adjustments. </t>
  </si>
  <si>
    <t>Tax adjustments on assets held for sale</t>
  </si>
  <si>
    <t>Other tax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</si>
</sst>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6"/>
      <color rgb="FF850F89"/>
      <name val="Arial"/>
      <family val="2"/>
    </font>
    <font>
      <sz val="11"/>
      <name val="Arial"/>
      <family val="2"/>
    </font>
    <font>
      <b/>
      <sz val="14"/>
      <color rgb="FF201747"/>
      <name val="Arial"/>
      <family val="2"/>
    </font>
    <font>
      <sz val="9"/>
      <name val="Arial"/>
      <family val="2"/>
    </font>
    <font>
      <sz val="10"/>
      <color rgb="FF201747"/>
      <name val="Arial"/>
      <family val="2"/>
    </font>
    <font>
      <b/>
      <sz val="12"/>
      <color rgb="FF850F89"/>
      <name val="Arial"/>
      <family val="2"/>
    </font>
    <font>
      <shadow/>
      <sz val="10"/>
      <color rgb="FF201747"/>
      <name val="Arial"/>
      <family val="2"/>
    </font>
    <font>
      <b/>
      <sz val="10"/>
      <color rgb="FF201747"/>
      <name val="Arial"/>
      <family val="2"/>
    </font>
    <font>
      <b/>
      <sz val="12"/>
      <color rgb="FF201747"/>
      <name val="Arial"/>
      <family val="2"/>
    </font>
    <font>
      <sz val="12"/>
      <color rgb="FF201747"/>
      <name val="Arial"/>
      <family val="2"/>
    </font>
    <font>
      <sz val="12"/>
      <name val="Arial"/>
      <family val="2"/>
    </font>
    <font>
      <b/>
      <sz val="9"/>
      <color rgb="FF201747"/>
      <name val="Arial"/>
      <family val="2"/>
    </font>
    <font>
      <b/>
      <sz val="10"/>
      <color rgb="FF850F89"/>
      <name val="Arial"/>
      <family val="2"/>
    </font>
    <font>
      <shadow/>
      <sz val="9"/>
      <color rgb="FF201747"/>
      <name val="Arial"/>
      <family val="2"/>
    </font>
    <font>
      <sz val="9"/>
      <color rgb="FF201747"/>
      <name val="Arial"/>
      <family val="2"/>
    </font>
    <font>
      <b/>
      <vertAlign val="superscript"/>
      <sz val="9"/>
      <color rgb="FF201747"/>
      <name val="Arial"/>
      <family val="2"/>
    </font>
    <font>
      <vertAlign val="superscript"/>
      <sz val="9"/>
      <color rgb="FF201747"/>
      <name val="Arial"/>
      <family val="2"/>
    </font>
    <font>
      <vertAlign val="superscript"/>
      <sz val="10"/>
      <color rgb="FF201747"/>
      <name val="Arial"/>
      <family val="2"/>
    </font>
    <font>
      <b/>
      <vertAlign val="superscript"/>
      <sz val="12"/>
      <color rgb="FF850F89"/>
      <name val="Arial"/>
      <family val="2"/>
    </font>
    <font>
      <sz val="11"/>
      <color rgb="FFFF0000"/>
      <name val="Calibri"/>
      <family val="2"/>
      <scheme val="minor"/>
    </font>
    <font>
      <b/>
      <sz val="24"/>
      <color rgb="FF201747"/>
      <name val="Arial"/>
      <family val="2"/>
    </font>
    <font>
      <b/>
      <sz val="24"/>
      <color theme="7" tint="-0.499984740745262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sz val="24"/>
      <color rgb="FF7030A0"/>
      <name val="Arial"/>
      <family val="2"/>
    </font>
    <font>
      <sz val="22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7" tint="-0.499984740745262"/>
      <name val="Arial"/>
      <family val="2"/>
    </font>
    <font>
      <sz val="11"/>
      <color rgb="FF201747"/>
      <name val="Calibri"/>
      <family val="2"/>
      <scheme val="minor"/>
    </font>
    <font>
      <sz val="14"/>
      <color rgb="FF201747"/>
      <name val="Arial"/>
      <family val="2"/>
    </font>
    <font>
      <i/>
      <sz val="14"/>
      <color rgb="FF201747"/>
      <name val="Arial"/>
      <family val="2"/>
    </font>
    <font>
      <sz val="26"/>
      <color rgb="FF201747"/>
      <name val="Calibri"/>
      <family val="2"/>
      <scheme val="minor"/>
    </font>
    <font>
      <sz val="8"/>
      <color rgb="FF201747"/>
      <name val="Arial"/>
      <family val="2"/>
    </font>
    <font>
      <shadow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1"/>
      <color rgb="FF201747"/>
      <name val="Arial"/>
      <family val="2"/>
    </font>
    <font>
      <shadow/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/>
      <right/>
      <top style="medium">
        <color rgb="FF7F7F7F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0" fillId="0" borderId="0" xfId="0" applyFill="1"/>
    <xf numFmtId="0" fontId="4" fillId="2" borderId="0" xfId="0" applyFont="1" applyFill="1" applyAlignment="1">
      <alignment wrapText="1"/>
    </xf>
    <xf numFmtId="0" fontId="0" fillId="5" borderId="0" xfId="0" applyFill="1"/>
    <xf numFmtId="0" fontId="5" fillId="2" borderId="0" xfId="0" applyFont="1" applyFill="1" applyBorder="1" applyAlignment="1">
      <alignment wrapText="1" readingOrder="1"/>
    </xf>
    <xf numFmtId="0" fontId="4" fillId="2" borderId="0" xfId="0" applyFont="1" applyFill="1" applyBorder="1" applyAlignment="1">
      <alignment wrapText="1"/>
    </xf>
    <xf numFmtId="0" fontId="0" fillId="6" borderId="0" xfId="0" applyFill="1" applyBorder="1"/>
    <xf numFmtId="0" fontId="3" fillId="6" borderId="3" xfId="0" applyFont="1" applyFill="1" applyBorder="1" applyAlignment="1">
      <alignment horizontal="center" wrapText="1" readingOrder="1"/>
    </xf>
    <xf numFmtId="0" fontId="2" fillId="6" borderId="0" xfId="0" applyFont="1" applyFill="1" applyAlignment="1">
      <alignment wrapText="1"/>
    </xf>
    <xf numFmtId="0" fontId="0" fillId="6" borderId="0" xfId="0" applyFill="1"/>
    <xf numFmtId="0" fontId="7" fillId="0" borderId="0" xfId="0" applyFont="1" applyAlignment="1">
      <alignment horizontal="left" wrapText="1" readingOrder="1"/>
    </xf>
    <xf numFmtId="0" fontId="8" fillId="0" borderId="1" xfId="0" applyFont="1" applyBorder="1" applyAlignment="1">
      <alignment horizontal="center" wrapText="1" readingOrder="1"/>
    </xf>
    <xf numFmtId="0" fontId="2" fillId="0" borderId="0" xfId="0" applyFont="1" applyAlignment="1">
      <alignment wrapText="1"/>
    </xf>
    <xf numFmtId="0" fontId="12" fillId="0" borderId="0" xfId="0" applyFont="1" applyBorder="1" applyAlignment="1">
      <alignment horizontal="left" wrapText="1" readingOrder="1"/>
    </xf>
    <xf numFmtId="0" fontId="13" fillId="0" borderId="0" xfId="0" applyFont="1" applyBorder="1" applyAlignment="1">
      <alignment wrapText="1"/>
    </xf>
    <xf numFmtId="0" fontId="14" fillId="0" borderId="0" xfId="0" applyFont="1" applyAlignment="1">
      <alignment horizontal="left" wrapText="1" readingOrder="1"/>
    </xf>
    <xf numFmtId="0" fontId="15" fillId="0" borderId="1" xfId="0" applyFont="1" applyBorder="1" applyAlignment="1">
      <alignment horizontal="center" wrapText="1" readingOrder="1"/>
    </xf>
    <xf numFmtId="0" fontId="6" fillId="2" borderId="0" xfId="0" applyFont="1" applyFill="1" applyAlignment="1">
      <alignment wrapText="1"/>
    </xf>
    <xf numFmtId="0" fontId="0" fillId="0" borderId="0" xfId="0" applyFill="1" applyBorder="1"/>
    <xf numFmtId="165" fontId="7" fillId="3" borderId="0" xfId="1" applyNumberFormat="1" applyFont="1" applyFill="1" applyAlignment="1">
      <alignment horizontal="right" wrapText="1" readingOrder="1"/>
    </xf>
    <xf numFmtId="0" fontId="7" fillId="0" borderId="0" xfId="0" applyFont="1" applyFill="1" applyAlignment="1">
      <alignment horizontal="left" wrapText="1" readingOrder="1"/>
    </xf>
    <xf numFmtId="165" fontId="7" fillId="0" borderId="0" xfId="1" applyNumberFormat="1" applyFont="1" applyFill="1" applyAlignment="1">
      <alignment horizontal="right" wrapText="1" readingOrder="1"/>
    </xf>
    <xf numFmtId="165" fontId="10" fillId="0" borderId="0" xfId="1" applyNumberFormat="1" applyFont="1" applyFill="1" applyAlignment="1">
      <alignment horizontal="right" wrapText="1" readingOrder="1"/>
    </xf>
    <xf numFmtId="0" fontId="10" fillId="4" borderId="0" xfId="0" applyFont="1" applyFill="1" applyAlignment="1">
      <alignment horizontal="left" wrapText="1" readingOrder="1"/>
    </xf>
    <xf numFmtId="164" fontId="10" fillId="4" borderId="0" xfId="2" applyNumberFormat="1" applyFont="1" applyFill="1" applyAlignment="1">
      <alignment horizontal="right" wrapText="1" readingOrder="1"/>
    </xf>
    <xf numFmtId="0" fontId="7" fillId="4" borderId="0" xfId="0" applyFont="1" applyFill="1" applyAlignment="1">
      <alignment horizontal="left" wrapText="1" readingOrder="1"/>
    </xf>
    <xf numFmtId="165" fontId="7" fillId="4" borderId="0" xfId="1" applyNumberFormat="1" applyFont="1" applyFill="1" applyAlignment="1">
      <alignment horizontal="right" wrapText="1" readingOrder="1"/>
    </xf>
    <xf numFmtId="165" fontId="10" fillId="4" borderId="0" xfId="1" applyNumberFormat="1" applyFont="1" applyFill="1" applyAlignment="1">
      <alignment horizontal="right" wrapText="1" readingOrder="1"/>
    </xf>
    <xf numFmtId="0" fontId="10" fillId="0" borderId="0" xfId="0" applyFont="1" applyFill="1" applyAlignment="1">
      <alignment horizontal="left" wrapText="1" readingOrder="1"/>
    </xf>
    <xf numFmtId="0" fontId="8" fillId="6" borderId="1" xfId="0" applyFont="1" applyFill="1" applyBorder="1" applyAlignment="1">
      <alignment horizontal="center" wrapText="1" readingOrder="1"/>
    </xf>
    <xf numFmtId="164" fontId="10" fillId="4" borderId="0" xfId="2" applyNumberFormat="1" applyFont="1" applyFill="1" applyBorder="1" applyAlignment="1">
      <alignment horizontal="right" wrapText="1" readingOrder="1"/>
    </xf>
    <xf numFmtId="165" fontId="7" fillId="4" borderId="0" xfId="1" applyNumberFormat="1" applyFont="1" applyFill="1" applyBorder="1" applyAlignment="1">
      <alignment horizontal="right" wrapText="1" readingOrder="1"/>
    </xf>
    <xf numFmtId="0" fontId="10" fillId="4" borderId="0" xfId="0" applyFont="1" applyFill="1" applyAlignment="1">
      <alignment wrapText="1" readingOrder="1"/>
    </xf>
    <xf numFmtId="165" fontId="7" fillId="0" borderId="0" xfId="1" applyNumberFormat="1" applyFont="1" applyFill="1" applyBorder="1" applyAlignment="1">
      <alignment horizontal="right" wrapText="1" readingOrder="1"/>
    </xf>
    <xf numFmtId="0" fontId="7" fillId="3" borderId="0" xfId="0" applyFont="1" applyFill="1" applyAlignment="1">
      <alignment horizontal="left" wrapText="1" indent="1" readingOrder="1"/>
    </xf>
    <xf numFmtId="0" fontId="7" fillId="4" borderId="0" xfId="0" applyFont="1" applyFill="1" applyAlignment="1">
      <alignment horizontal="left" wrapText="1" indent="1" readingOrder="1"/>
    </xf>
    <xf numFmtId="0" fontId="7" fillId="0" borderId="0" xfId="0" applyFont="1" applyFill="1" applyAlignment="1">
      <alignment horizontal="left" wrapText="1" indent="1" readingOrder="1"/>
    </xf>
    <xf numFmtId="164" fontId="10" fillId="0" borderId="0" xfId="2" applyNumberFormat="1" applyFont="1" applyFill="1" applyAlignment="1">
      <alignment horizontal="right" wrapText="1" readingOrder="1"/>
    </xf>
    <xf numFmtId="164" fontId="7" fillId="0" borderId="0" xfId="2" applyNumberFormat="1" applyFont="1" applyBorder="1" applyAlignment="1">
      <alignment horizontal="left" readingOrder="1"/>
    </xf>
    <xf numFmtId="164" fontId="10" fillId="0" borderId="0" xfId="2" applyNumberFormat="1" applyFont="1" applyBorder="1" applyAlignment="1">
      <alignment horizontal="left" readingOrder="1"/>
    </xf>
    <xf numFmtId="164" fontId="2" fillId="0" borderId="0" xfId="2" applyNumberFormat="1" applyFont="1" applyBorder="1" applyAlignment="1">
      <alignment horizontal="left" readingOrder="1"/>
    </xf>
    <xf numFmtId="0" fontId="17" fillId="0" borderId="0" xfId="0" applyFont="1" applyFill="1" applyAlignment="1">
      <alignment horizontal="left" wrapText="1" readingOrder="1"/>
    </xf>
    <xf numFmtId="165" fontId="17" fillId="0" borderId="0" xfId="1" applyNumberFormat="1" applyFont="1" applyFill="1" applyAlignment="1">
      <alignment horizontal="right" wrapText="1" readingOrder="1"/>
    </xf>
    <xf numFmtId="165" fontId="14" fillId="0" borderId="0" xfId="1" applyNumberFormat="1" applyFont="1" applyFill="1" applyAlignment="1">
      <alignment horizontal="right" wrapText="1" readingOrder="1"/>
    </xf>
    <xf numFmtId="0" fontId="14" fillId="0" borderId="0" xfId="0" applyFont="1" applyFill="1" applyAlignment="1">
      <alignment horizontal="left" wrapText="1" readingOrder="1"/>
    </xf>
    <xf numFmtId="164" fontId="14" fillId="0" borderId="0" xfId="2" applyNumberFormat="1" applyFont="1" applyFill="1" applyAlignment="1">
      <alignment horizontal="right" wrapText="1" readingOrder="1"/>
    </xf>
    <xf numFmtId="0" fontId="17" fillId="4" borderId="0" xfId="0" applyFont="1" applyFill="1" applyAlignment="1">
      <alignment horizontal="left" wrapText="1" readingOrder="1"/>
    </xf>
    <xf numFmtId="165" fontId="17" fillId="4" borderId="0" xfId="1" applyNumberFormat="1" applyFont="1" applyFill="1" applyAlignment="1">
      <alignment horizontal="right" wrapText="1" readingOrder="1"/>
    </xf>
    <xf numFmtId="165" fontId="14" fillId="4" borderId="0" xfId="1" applyNumberFormat="1" applyFont="1" applyFill="1" applyAlignment="1">
      <alignment horizontal="right" wrapText="1" readingOrder="1"/>
    </xf>
    <xf numFmtId="0" fontId="14" fillId="4" borderId="0" xfId="0" applyFont="1" applyFill="1" applyAlignment="1">
      <alignment horizontal="left" wrapText="1" readingOrder="1"/>
    </xf>
    <xf numFmtId="0" fontId="11" fillId="0" borderId="0" xfId="0" applyFont="1" applyFill="1" applyBorder="1" applyAlignment="1">
      <alignment horizontal="left" wrapText="1" readingOrder="1"/>
    </xf>
    <xf numFmtId="164" fontId="7" fillId="0" borderId="0" xfId="2" applyNumberFormat="1" applyFont="1" applyFill="1" applyBorder="1" applyAlignment="1">
      <alignment horizontal="left" readingOrder="1"/>
    </xf>
    <xf numFmtId="164" fontId="2" fillId="0" borderId="0" xfId="2" applyNumberFormat="1" applyFont="1" applyFill="1" applyBorder="1" applyAlignment="1">
      <alignment horizontal="left" readingOrder="1"/>
    </xf>
    <xf numFmtId="0" fontId="12" fillId="0" borderId="0" xfId="0" applyFont="1" applyFill="1" applyBorder="1" applyAlignment="1">
      <alignment horizontal="left" wrapText="1" readingOrder="1"/>
    </xf>
    <xf numFmtId="164" fontId="10" fillId="0" borderId="0" xfId="2" applyNumberFormat="1" applyFont="1" applyFill="1" applyBorder="1" applyAlignment="1">
      <alignment horizontal="left" readingOrder="1"/>
    </xf>
    <xf numFmtId="0" fontId="11" fillId="4" borderId="0" xfId="0" applyFont="1" applyFill="1" applyBorder="1" applyAlignment="1">
      <alignment horizontal="left" wrapText="1" readingOrder="1"/>
    </xf>
    <xf numFmtId="164" fontId="7" fillId="4" borderId="0" xfId="2" applyNumberFormat="1" applyFont="1" applyFill="1" applyBorder="1" applyAlignment="1">
      <alignment horizontal="left" readingOrder="1"/>
    </xf>
    <xf numFmtId="164" fontId="2" fillId="4" borderId="0" xfId="2" applyNumberFormat="1" applyFont="1" applyFill="1" applyBorder="1" applyAlignment="1">
      <alignment horizontal="left" readingOrder="1"/>
    </xf>
    <xf numFmtId="0" fontId="12" fillId="4" borderId="0" xfId="0" applyFont="1" applyFill="1" applyBorder="1" applyAlignment="1">
      <alignment horizontal="left" wrapText="1" readingOrder="1"/>
    </xf>
    <xf numFmtId="164" fontId="10" fillId="4" borderId="0" xfId="2" applyNumberFormat="1" applyFont="1" applyFill="1" applyBorder="1" applyAlignment="1">
      <alignment horizontal="left" readingOrder="1"/>
    </xf>
    <xf numFmtId="0" fontId="22" fillId="0" borderId="0" xfId="0" applyFont="1"/>
    <xf numFmtId="0" fontId="0" fillId="0" borderId="0" xfId="0" applyFont="1"/>
    <xf numFmtId="0" fontId="24" fillId="0" borderId="0" xfId="0" applyFont="1" applyAlignment="1">
      <alignment horizontal="center"/>
    </xf>
    <xf numFmtId="0" fontId="23" fillId="2" borderId="0" xfId="0" applyFont="1" applyFill="1" applyBorder="1" applyAlignment="1">
      <alignment horizontal="center" wrapText="1" readingOrder="1"/>
    </xf>
    <xf numFmtId="165" fontId="7" fillId="0" borderId="0" xfId="2" applyNumberFormat="1" applyFont="1" applyBorder="1" applyAlignment="1">
      <alignment horizontal="left" readingOrder="1"/>
    </xf>
    <xf numFmtId="165" fontId="10" fillId="0" borderId="0" xfId="2" applyNumberFormat="1" applyFont="1" applyBorder="1" applyAlignment="1">
      <alignment horizontal="left" readingOrder="1"/>
    </xf>
    <xf numFmtId="165" fontId="7" fillId="0" borderId="0" xfId="2" applyNumberFormat="1" applyFont="1" applyFill="1" applyBorder="1" applyAlignment="1">
      <alignment horizontal="left" readingOrder="1"/>
    </xf>
    <xf numFmtId="165" fontId="10" fillId="0" borderId="0" xfId="2" applyNumberFormat="1" applyFont="1" applyFill="1" applyBorder="1" applyAlignment="1">
      <alignment horizontal="left" readingOrder="1"/>
    </xf>
    <xf numFmtId="165" fontId="7" fillId="4" borderId="0" xfId="2" applyNumberFormat="1" applyFont="1" applyFill="1" applyBorder="1" applyAlignment="1">
      <alignment horizontal="left" readingOrder="1"/>
    </xf>
    <xf numFmtId="165" fontId="10" fillId="4" borderId="0" xfId="2" applyNumberFormat="1" applyFont="1" applyFill="1" applyBorder="1" applyAlignment="1">
      <alignment horizontal="left" readingOrder="1"/>
    </xf>
    <xf numFmtId="164" fontId="14" fillId="4" borderId="0" xfId="2" applyNumberFormat="1" applyFont="1" applyFill="1" applyAlignment="1">
      <alignment horizontal="right" wrapText="1" readingOrder="1"/>
    </xf>
    <xf numFmtId="0" fontId="24" fillId="6" borderId="0" xfId="0" applyFont="1" applyFill="1" applyAlignment="1">
      <alignment horizontal="center"/>
    </xf>
    <xf numFmtId="0" fontId="24" fillId="5" borderId="0" xfId="0" applyFont="1" applyFill="1" applyAlignment="1">
      <alignment horizontal="center"/>
    </xf>
    <xf numFmtId="0" fontId="24" fillId="6" borderId="0" xfId="0" applyFont="1" applyFill="1" applyAlignment="1"/>
    <xf numFmtId="0" fontId="0" fillId="5" borderId="0" xfId="0" applyFill="1" applyBorder="1"/>
    <xf numFmtId="0" fontId="24" fillId="5" borderId="0" xfId="0" applyFont="1" applyFill="1" applyAlignment="1">
      <alignment horizontal="center"/>
    </xf>
    <xf numFmtId="0" fontId="25" fillId="6" borderId="0" xfId="0" applyFont="1" applyFill="1" applyAlignment="1"/>
    <xf numFmtId="0" fontId="27" fillId="5" borderId="0" xfId="0" applyFont="1" applyFill="1"/>
    <xf numFmtId="0" fontId="28" fillId="5" borderId="0" xfId="0" applyFont="1" applyFill="1"/>
    <xf numFmtId="0" fontId="0" fillId="0" borderId="0" xfId="0"/>
    <xf numFmtId="164" fontId="7" fillId="0" borderId="0" xfId="2" applyNumberFormat="1" applyFont="1" applyFill="1" applyBorder="1" applyAlignment="1">
      <alignment horizontal="left" readingOrder="1"/>
    </xf>
    <xf numFmtId="165" fontId="7" fillId="0" borderId="0" xfId="2" applyNumberFormat="1" applyFont="1" applyBorder="1" applyAlignment="1">
      <alignment horizontal="left" readingOrder="1"/>
    </xf>
    <xf numFmtId="165" fontId="7" fillId="0" borderId="0" xfId="2" applyNumberFormat="1" applyFont="1" applyFill="1" applyBorder="1" applyAlignment="1">
      <alignment horizontal="left" readingOrder="1"/>
    </xf>
    <xf numFmtId="0" fontId="29" fillId="0" borderId="0" xfId="0" applyFont="1"/>
    <xf numFmtId="0" fontId="29" fillId="5" borderId="0" xfId="0" applyFont="1" applyFill="1"/>
    <xf numFmtId="0" fontId="30" fillId="5" borderId="0" xfId="0" applyFont="1" applyFill="1" applyAlignment="1"/>
    <xf numFmtId="0" fontId="30" fillId="5" borderId="0" xfId="0" applyFont="1" applyFill="1" applyAlignment="1">
      <alignment horizontal="center"/>
    </xf>
    <xf numFmtId="0" fontId="25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/>
    <xf numFmtId="164" fontId="7" fillId="0" borderId="0" xfId="2" applyNumberFormat="1" applyFont="1"/>
    <xf numFmtId="165" fontId="7" fillId="0" borderId="0" xfId="1" applyNumberFormat="1" applyFont="1"/>
    <xf numFmtId="165" fontId="10" fillId="0" borderId="7" xfId="1" applyNumberFormat="1" applyFont="1" applyBorder="1"/>
    <xf numFmtId="0" fontId="7" fillId="0" borderId="0" xfId="0" applyFont="1" applyAlignment="1">
      <alignment wrapText="1"/>
    </xf>
    <xf numFmtId="165" fontId="10" fillId="0" borderId="7" xfId="2" applyNumberFormat="1" applyFont="1" applyBorder="1"/>
    <xf numFmtId="165" fontId="7" fillId="0" borderId="0" xfId="2" applyNumberFormat="1" applyFont="1" applyBorder="1"/>
    <xf numFmtId="164" fontId="10" fillId="0" borderId="6" xfId="2" applyNumberFormat="1" applyFont="1" applyBorder="1"/>
    <xf numFmtId="44" fontId="7" fillId="0" borderId="0" xfId="2" applyNumberFormat="1" applyFont="1" applyFill="1"/>
    <xf numFmtId="164" fontId="7" fillId="0" borderId="6" xfId="2" applyNumberFormat="1" applyFont="1" applyBorder="1"/>
    <xf numFmtId="0" fontId="7" fillId="0" borderId="0" xfId="0" applyFont="1" applyAlignment="1">
      <alignment horizontal="left" vertical="center" readingOrder="1"/>
    </xf>
    <xf numFmtId="0" fontId="7" fillId="5" borderId="0" xfId="0" applyFont="1" applyFill="1"/>
    <xf numFmtId="0" fontId="7" fillId="5" borderId="0" xfId="0" applyFont="1" applyFill="1" applyAlignment="1">
      <alignment horizontal="center" wrapText="1"/>
    </xf>
    <xf numFmtId="164" fontId="7" fillId="5" borderId="0" xfId="2" applyNumberFormat="1" applyFont="1" applyFill="1"/>
    <xf numFmtId="165" fontId="7" fillId="5" borderId="0" xfId="1" applyNumberFormat="1" applyFont="1" applyFill="1"/>
    <xf numFmtId="164" fontId="7" fillId="5" borderId="6" xfId="2" applyNumberFormat="1" applyFont="1" applyFill="1" applyBorder="1"/>
    <xf numFmtId="0" fontId="7" fillId="0" borderId="0" xfId="0" applyFont="1" applyAlignment="1">
      <alignment horizontal="center" wrapText="1"/>
    </xf>
    <xf numFmtId="0" fontId="31" fillId="0" borderId="0" xfId="0" applyFont="1"/>
    <xf numFmtId="164" fontId="5" fillId="2" borderId="0" xfId="2" applyNumberFormat="1" applyFont="1" applyFill="1" applyBorder="1" applyAlignment="1">
      <alignment horizontal="right" wrapText="1" readingOrder="1"/>
    </xf>
    <xf numFmtId="164" fontId="5" fillId="0" borderId="0" xfId="2" applyNumberFormat="1" applyFont="1" applyFill="1" applyBorder="1" applyAlignment="1">
      <alignment horizontal="right" wrapText="1" readingOrder="1"/>
    </xf>
    <xf numFmtId="0" fontId="32" fillId="4" borderId="0" xfId="0" applyFont="1" applyFill="1" applyBorder="1" applyAlignment="1">
      <alignment horizontal="left" wrapText="1" readingOrder="1"/>
    </xf>
    <xf numFmtId="165" fontId="32" fillId="4" borderId="0" xfId="1" applyNumberFormat="1" applyFont="1" applyFill="1" applyBorder="1" applyAlignment="1">
      <alignment horizontal="right" wrapText="1" readingOrder="1"/>
    </xf>
    <xf numFmtId="0" fontId="32" fillId="0" borderId="0" xfId="0" applyFont="1" applyFill="1" applyBorder="1" applyAlignment="1">
      <alignment horizontal="left" wrapText="1" readingOrder="1"/>
    </xf>
    <xf numFmtId="165" fontId="32" fillId="0" borderId="0" xfId="1" applyNumberFormat="1" applyFont="1" applyFill="1" applyBorder="1" applyAlignment="1">
      <alignment horizontal="right" wrapText="1" readingOrder="1"/>
    </xf>
    <xf numFmtId="0" fontId="32" fillId="3" borderId="0" xfId="0" applyFont="1" applyFill="1" applyBorder="1" applyAlignment="1">
      <alignment horizontal="left" wrapText="1" readingOrder="1"/>
    </xf>
    <xf numFmtId="165" fontId="32" fillId="3" borderId="0" xfId="1" applyNumberFormat="1" applyFont="1" applyFill="1" applyBorder="1" applyAlignment="1">
      <alignment horizontal="right" wrapText="1" readingOrder="1"/>
    </xf>
    <xf numFmtId="0" fontId="31" fillId="0" borderId="0" xfId="0" applyFont="1" applyFill="1"/>
    <xf numFmtId="0" fontId="31" fillId="5" borderId="0" xfId="0" applyFont="1" applyFill="1"/>
    <xf numFmtId="0" fontId="34" fillId="5" borderId="0" xfId="0" applyFont="1" applyFill="1"/>
    <xf numFmtId="164" fontId="7" fillId="0" borderId="0" xfId="1" applyNumberFormat="1" applyFont="1"/>
    <xf numFmtId="0" fontId="35" fillId="0" borderId="0" xfId="0" applyFont="1" applyAlignment="1">
      <alignment horizontal="left" vertical="center" readingOrder="1"/>
    </xf>
    <xf numFmtId="165" fontId="7" fillId="0" borderId="7" xfId="1" applyNumberFormat="1" applyFont="1" applyBorder="1"/>
    <xf numFmtId="165" fontId="7" fillId="0" borderId="7" xfId="2" applyNumberFormat="1" applyFont="1" applyBorder="1"/>
    <xf numFmtId="44" fontId="10" fillId="0" borderId="0" xfId="2" applyNumberFormat="1" applyFont="1" applyFill="1"/>
    <xf numFmtId="44" fontId="10" fillId="0" borderId="0" xfId="2" applyFont="1" applyFill="1"/>
    <xf numFmtId="0" fontId="26" fillId="2" borderId="0" xfId="0" applyFont="1" applyFill="1" applyBorder="1" applyAlignment="1">
      <alignment horizontal="left" wrapText="1" readingOrder="1"/>
    </xf>
    <xf numFmtId="0" fontId="10" fillId="3" borderId="0" xfId="0" applyFont="1" applyFill="1" applyAlignment="1">
      <alignment wrapText="1" readingOrder="1"/>
    </xf>
    <xf numFmtId="164" fontId="10" fillId="3" borderId="0" xfId="2" applyNumberFormat="1" applyFont="1" applyFill="1" applyBorder="1" applyAlignment="1">
      <alignment horizontal="right" wrapText="1" readingOrder="1"/>
    </xf>
    <xf numFmtId="0" fontId="7" fillId="0" borderId="0" xfId="0" applyFont="1" applyFill="1" applyAlignment="1">
      <alignment wrapText="1" readingOrder="1"/>
    </xf>
    <xf numFmtId="164" fontId="7" fillId="0" borderId="0" xfId="2" applyNumberFormat="1" applyFont="1" applyFill="1" applyBorder="1" applyAlignment="1">
      <alignment horizontal="right" wrapText="1" readingOrder="1"/>
    </xf>
    <xf numFmtId="43" fontId="7" fillId="0" borderId="0" xfId="1" applyFont="1" applyFill="1" applyBorder="1" applyAlignment="1">
      <alignment horizontal="right" wrapText="1" readingOrder="1"/>
    </xf>
    <xf numFmtId="165" fontId="7" fillId="3" borderId="0" xfId="1" applyNumberFormat="1" applyFont="1" applyFill="1" applyBorder="1" applyAlignment="1">
      <alignment horizontal="right" wrapText="1" readingOrder="1"/>
    </xf>
    <xf numFmtId="44" fontId="10" fillId="3" borderId="0" xfId="2" applyFont="1" applyFill="1" applyBorder="1" applyAlignment="1">
      <alignment horizontal="right" wrapText="1" readingOrder="1"/>
    </xf>
    <xf numFmtId="0" fontId="0" fillId="0" borderId="0" xfId="0" applyFont="1" applyFill="1"/>
    <xf numFmtId="0" fontId="10" fillId="3" borderId="0" xfId="0" applyFont="1" applyFill="1" applyAlignment="1">
      <alignment horizontal="left" wrapText="1" readingOrder="1"/>
    </xf>
    <xf numFmtId="164" fontId="10" fillId="3" borderId="0" xfId="2" applyNumberFormat="1" applyFont="1" applyFill="1" applyAlignment="1">
      <alignment horizontal="right" wrapText="1" readingOrder="1"/>
    </xf>
    <xf numFmtId="44" fontId="10" fillId="3" borderId="0" xfId="2" applyNumberFormat="1" applyFont="1" applyFill="1" applyAlignment="1">
      <alignment horizontal="right" wrapText="1" readingOrder="1"/>
    </xf>
    <xf numFmtId="0" fontId="14" fillId="3" borderId="0" xfId="0" applyFont="1" applyFill="1" applyAlignment="1">
      <alignment horizontal="left" wrapText="1" readingOrder="1"/>
    </xf>
    <xf numFmtId="164" fontId="14" fillId="3" borderId="0" xfId="2" applyNumberFormat="1" applyFont="1" applyFill="1" applyAlignment="1">
      <alignment horizontal="right" wrapText="1" readingOrder="1"/>
    </xf>
    <xf numFmtId="44" fontId="14" fillId="3" borderId="0" xfId="2" applyNumberFormat="1" applyFont="1" applyFill="1" applyAlignment="1">
      <alignment horizontal="right" wrapText="1" readingOrder="1"/>
    </xf>
    <xf numFmtId="164" fontId="7" fillId="0" borderId="0" xfId="2" applyNumberFormat="1" applyFont="1" applyFill="1"/>
    <xf numFmtId="165" fontId="7" fillId="0" borderId="0" xfId="1" applyNumberFormat="1" applyFont="1" applyFill="1"/>
    <xf numFmtId="164" fontId="7" fillId="0" borderId="6" xfId="2" applyNumberFormat="1" applyFont="1" applyFill="1" applyBorder="1"/>
    <xf numFmtId="164" fontId="10" fillId="0" borderId="7" xfId="1" applyNumberFormat="1" applyFont="1" applyFill="1" applyBorder="1"/>
    <xf numFmtId="164" fontId="7" fillId="0" borderId="7" xfId="1" applyNumberFormat="1" applyFont="1" applyFill="1" applyBorder="1"/>
    <xf numFmtId="165" fontId="10" fillId="0" borderId="0" xfId="1" applyNumberFormat="1" applyFont="1" applyFill="1"/>
    <xf numFmtId="165" fontId="10" fillId="0" borderId="7" xfId="1" applyNumberFormat="1" applyFont="1" applyFill="1" applyBorder="1"/>
    <xf numFmtId="165" fontId="7" fillId="0" borderId="7" xfId="1" applyNumberFormat="1" applyFont="1" applyFill="1" applyBorder="1"/>
    <xf numFmtId="165" fontId="10" fillId="0" borderId="7" xfId="2" applyNumberFormat="1" applyFont="1" applyFill="1" applyBorder="1"/>
    <xf numFmtId="165" fontId="7" fillId="0" borderId="7" xfId="2" applyNumberFormat="1" applyFont="1" applyFill="1" applyBorder="1"/>
    <xf numFmtId="165" fontId="10" fillId="0" borderId="0" xfId="2" applyNumberFormat="1" applyFont="1" applyFill="1" applyBorder="1"/>
    <xf numFmtId="165" fontId="7" fillId="0" borderId="0" xfId="2" applyNumberFormat="1" applyFont="1" applyFill="1" applyBorder="1"/>
    <xf numFmtId="164" fontId="10" fillId="0" borderId="6" xfId="2" applyNumberFormat="1" applyFont="1" applyFill="1" applyBorder="1"/>
    <xf numFmtId="0" fontId="10" fillId="0" borderId="0" xfId="0" applyFont="1" applyFill="1"/>
    <xf numFmtId="0" fontId="7" fillId="0" borderId="0" xfId="0" applyFont="1" applyFill="1"/>
    <xf numFmtId="164" fontId="10" fillId="0" borderId="0" xfId="1" applyNumberFormat="1" applyFont="1" applyFill="1"/>
    <xf numFmtId="164" fontId="7" fillId="0" borderId="0" xfId="1" applyNumberFormat="1" applyFont="1" applyFill="1"/>
    <xf numFmtId="164" fontId="38" fillId="0" borderId="0" xfId="2" applyNumberFormat="1" applyFont="1" applyBorder="1" applyAlignment="1">
      <alignment horizontal="left" readingOrder="1"/>
    </xf>
    <xf numFmtId="164" fontId="38" fillId="4" borderId="0" xfId="2" applyNumberFormat="1" applyFont="1" applyFill="1" applyBorder="1" applyAlignment="1">
      <alignment horizontal="left" readingOrder="1"/>
    </xf>
    <xf numFmtId="164" fontId="38" fillId="0" borderId="0" xfId="2" applyNumberFormat="1" applyFont="1" applyFill="1" applyBorder="1" applyAlignment="1">
      <alignment horizontal="left" readingOrder="1"/>
    </xf>
    <xf numFmtId="0" fontId="37" fillId="0" borderId="0" xfId="0" applyFont="1"/>
    <xf numFmtId="165" fontId="7" fillId="0" borderId="0" xfId="1" applyNumberFormat="1" applyFont="1" applyFill="1"/>
    <xf numFmtId="0" fontId="8" fillId="6" borderId="1" xfId="0" applyNumberFormat="1" applyFont="1" applyFill="1" applyBorder="1" applyAlignment="1">
      <alignment horizontal="center" wrapText="1" readingOrder="1"/>
    </xf>
    <xf numFmtId="165" fontId="7" fillId="0" borderId="0" xfId="1" applyNumberFormat="1" applyFont="1" applyFill="1" applyBorder="1"/>
    <xf numFmtId="0" fontId="35" fillId="0" borderId="0" xfId="0" applyFont="1" applyFill="1" applyAlignment="1">
      <alignment horizontal="left" vertical="center" readingOrder="1"/>
    </xf>
    <xf numFmtId="0" fontId="14" fillId="3" borderId="0" xfId="0" applyFont="1" applyFill="1" applyAlignment="1">
      <alignment horizontal="left" vertical="top" wrapText="1" readingOrder="1"/>
    </xf>
    <xf numFmtId="0" fontId="25" fillId="6" borderId="0" xfId="0" applyFont="1" applyFill="1" applyAlignment="1">
      <alignment horizontal="left"/>
    </xf>
    <xf numFmtId="0" fontId="25" fillId="0" borderId="0" xfId="0" applyFont="1" applyAlignment="1">
      <alignment horizontal="left"/>
    </xf>
    <xf numFmtId="44" fontId="7" fillId="0" borderId="0" xfId="2" applyNumberFormat="1" applyFont="1"/>
    <xf numFmtId="0" fontId="26" fillId="2" borderId="0" xfId="0" applyFont="1" applyFill="1" applyBorder="1" applyAlignment="1">
      <alignment horizontal="left" readingOrder="1"/>
    </xf>
    <xf numFmtId="0" fontId="25" fillId="0" borderId="0" xfId="0" applyFont="1" applyAlignment="1"/>
    <xf numFmtId="0" fontId="25" fillId="6" borderId="0" xfId="0" applyFont="1" applyFill="1" applyAlignment="1">
      <alignment horizontal="left"/>
    </xf>
    <xf numFmtId="0" fontId="7" fillId="0" borderId="0" xfId="0" applyFont="1" applyBorder="1" applyAlignment="1"/>
    <xf numFmtId="0" fontId="7" fillId="0" borderId="0" xfId="0" applyFont="1" applyBorder="1" applyAlignment="1">
      <alignment vertical="center"/>
    </xf>
    <xf numFmtId="164" fontId="10" fillId="0" borderId="7" xfId="1" applyNumberFormat="1" applyFont="1" applyBorder="1"/>
    <xf numFmtId="164" fontId="7" fillId="0" borderId="7" xfId="1" applyNumberFormat="1" applyFont="1" applyBorder="1"/>
    <xf numFmtId="165" fontId="10" fillId="0" borderId="0" xfId="1" applyNumberFormat="1" applyFont="1"/>
    <xf numFmtId="165" fontId="10" fillId="0" borderId="0" xfId="2" applyNumberFormat="1" applyFont="1" applyBorder="1"/>
    <xf numFmtId="44" fontId="10" fillId="0" borderId="0" xfId="2" applyFont="1"/>
    <xf numFmtId="0" fontId="10" fillId="0" borderId="0" xfId="0" applyFont="1"/>
    <xf numFmtId="164" fontId="10" fillId="0" borderId="0" xfId="1" applyNumberFormat="1" applyFont="1"/>
    <xf numFmtId="164" fontId="10" fillId="0" borderId="0" xfId="2" applyNumberFormat="1" applyFont="1" applyBorder="1"/>
    <xf numFmtId="164" fontId="7" fillId="0" borderId="0" xfId="2" applyNumberFormat="1" applyFont="1" applyBorder="1"/>
    <xf numFmtId="164" fontId="7" fillId="5" borderId="0" xfId="2" applyNumberFormat="1" applyFont="1" applyFill="1" applyBorder="1"/>
    <xf numFmtId="164" fontId="7" fillId="0" borderId="0" xfId="2" applyNumberFormat="1" applyFont="1" applyFill="1" applyBorder="1"/>
    <xf numFmtId="44" fontId="7" fillId="0" borderId="0" xfId="2" applyFont="1" applyFill="1"/>
    <xf numFmtId="44" fontId="7" fillId="0" borderId="0" xfId="2" applyFont="1"/>
    <xf numFmtId="0" fontId="41" fillId="5" borderId="0" xfId="0" applyFont="1" applyFill="1" applyAlignment="1"/>
    <xf numFmtId="0" fontId="42" fillId="6" borderId="0" xfId="0" applyFont="1" applyFill="1" applyAlignment="1"/>
    <xf numFmtId="0" fontId="7" fillId="5" borderId="0" xfId="0" applyFont="1" applyFill="1" applyBorder="1" applyAlignment="1"/>
    <xf numFmtId="0" fontId="5" fillId="3" borderId="0" xfId="0" applyFont="1" applyFill="1" applyBorder="1" applyAlignment="1">
      <alignment wrapText="1" readingOrder="1"/>
    </xf>
    <xf numFmtId="164" fontId="5" fillId="3" borderId="0" xfId="2" applyNumberFormat="1" applyFont="1" applyFill="1" applyBorder="1" applyAlignment="1">
      <alignment horizontal="right" wrapText="1" readingOrder="1"/>
    </xf>
    <xf numFmtId="0" fontId="33" fillId="0" borderId="0" xfId="0" applyFont="1" applyFill="1" applyBorder="1" applyAlignment="1">
      <alignment horizontal="left" wrapText="1" readingOrder="1"/>
    </xf>
    <xf numFmtId="166" fontId="33" fillId="0" borderId="0" xfId="3" applyNumberFormat="1" applyFont="1" applyFill="1" applyBorder="1" applyAlignment="1">
      <alignment horizontal="right" wrapText="1" readingOrder="1"/>
    </xf>
    <xf numFmtId="0" fontId="7" fillId="0" borderId="0" xfId="0" applyFont="1" applyAlignment="1">
      <alignment horizontal="center"/>
    </xf>
    <xf numFmtId="0" fontId="25" fillId="5" borderId="0" xfId="0" applyFont="1" applyFill="1" applyAlignment="1"/>
    <xf numFmtId="0" fontId="7" fillId="0" borderId="0" xfId="0" applyFont="1" applyAlignment="1">
      <alignment vertical="center" readingOrder="1"/>
    </xf>
    <xf numFmtId="0" fontId="7" fillId="0" borderId="0" xfId="0" applyFont="1" applyFill="1" applyAlignment="1">
      <alignment horizontal="center" wrapText="1"/>
    </xf>
    <xf numFmtId="0" fontId="39" fillId="0" borderId="0" xfId="0" applyFont="1" applyFill="1"/>
    <xf numFmtId="0" fontId="7" fillId="0" borderId="0" xfId="0" applyFont="1" applyFill="1" applyAlignment="1">
      <alignment wrapText="1"/>
    </xf>
    <xf numFmtId="0" fontId="36" fillId="6" borderId="4" xfId="0" applyFont="1" applyFill="1" applyBorder="1" applyAlignment="1">
      <alignment horizontal="center" vertical="center" wrapText="1" readingOrder="1"/>
    </xf>
    <xf numFmtId="0" fontId="40" fillId="6" borderId="2" xfId="0" applyFont="1" applyFill="1" applyBorder="1" applyAlignment="1">
      <alignment horizontal="center" vertical="center" wrapText="1" readingOrder="1"/>
    </xf>
    <xf numFmtId="0" fontId="7" fillId="0" borderId="0" xfId="0" applyFont="1" applyFill="1" applyAlignment="1">
      <alignment horizontal="left" vertical="center" wrapText="1" readingOrder="1"/>
    </xf>
    <xf numFmtId="0" fontId="7" fillId="0" borderId="7" xfId="0" applyFont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16" fillId="2" borderId="2" xfId="0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left" wrapText="1" readingOrder="1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2F2F2"/>
      <color rgb="FF201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E7:K10"/>
  <sheetViews>
    <sheetView tabSelected="1" workbookViewId="0"/>
  </sheetViews>
  <sheetFormatPr defaultColWidth="9.140625" defaultRowHeight="15" x14ac:dyDescent="0.25"/>
  <cols>
    <col min="1" max="16384" width="9.140625" style="3"/>
  </cols>
  <sheetData>
    <row r="7" spans="5:11" ht="33.75" x14ac:dyDescent="0.5">
      <c r="E7" s="117" t="s">
        <v>31</v>
      </c>
      <c r="F7" s="116"/>
      <c r="G7" s="116"/>
      <c r="H7" s="116"/>
      <c r="I7" s="116"/>
      <c r="J7" s="116"/>
      <c r="K7" s="116"/>
    </row>
    <row r="8" spans="5:11" ht="33.75" x14ac:dyDescent="0.5">
      <c r="E8" s="117" t="s">
        <v>94</v>
      </c>
      <c r="F8" s="116"/>
      <c r="G8" s="116"/>
      <c r="H8" s="116"/>
      <c r="I8" s="116"/>
      <c r="J8" s="116"/>
      <c r="K8" s="116"/>
    </row>
    <row r="9" spans="5:11" ht="33.75" x14ac:dyDescent="0.5">
      <c r="E9" s="117" t="s">
        <v>32</v>
      </c>
      <c r="F9" s="116"/>
      <c r="G9" s="116"/>
      <c r="H9" s="116"/>
      <c r="I9" s="116"/>
      <c r="J9" s="116"/>
      <c r="K9" s="116"/>
    </row>
    <row r="10" spans="5:11" ht="28.5" x14ac:dyDescent="0.45">
      <c r="E10" s="77" t="s">
        <v>95</v>
      </c>
      <c r="G10" s="77"/>
    </row>
  </sheetData>
  <pageMargins left="0.7" right="0.7" top="0.75" bottom="0.75" header="0.3" footer="0.3"/>
  <pageSetup orientation="portrait" r:id="rId1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J22"/>
  <sheetViews>
    <sheetView showGridLines="0" zoomScale="70" zoomScaleNormal="70" workbookViewId="0">
      <selection activeCell="F2" sqref="F2"/>
    </sheetView>
  </sheetViews>
  <sheetFormatPr defaultRowHeight="15" x14ac:dyDescent="0.25"/>
  <cols>
    <col min="1" max="1" width="2.42578125" customWidth="1"/>
    <col min="2" max="2" width="80.7109375" customWidth="1"/>
    <col min="3" max="3" width="17.28515625" customWidth="1"/>
    <col min="4" max="4" width="17.42578125" customWidth="1"/>
    <col min="5" max="6" width="17.28515625" customWidth="1"/>
    <col min="7" max="7" width="17.5703125" customWidth="1"/>
    <col min="8" max="8" width="17.42578125" customWidth="1"/>
    <col min="9" max="10" width="17.28515625" customWidth="1"/>
  </cols>
  <sheetData>
    <row r="2" spans="1:10" ht="30" x14ac:dyDescent="0.4">
      <c r="A2" s="6"/>
      <c r="B2" s="168" t="s">
        <v>24</v>
      </c>
    </row>
    <row r="3" spans="1:10" s="79" customFormat="1" ht="15.75" customHeight="1" x14ac:dyDescent="0.4">
      <c r="A3" s="6"/>
      <c r="B3" s="124"/>
    </row>
    <row r="4" spans="1:10" s="79" customFormat="1" ht="15.75" customHeight="1" x14ac:dyDescent="0.4">
      <c r="A4" s="6"/>
      <c r="B4" s="124"/>
    </row>
    <row r="5" spans="1:10" s="79" customFormat="1" ht="15.75" customHeight="1" x14ac:dyDescent="0.4">
      <c r="A5" s="6"/>
      <c r="B5" s="124"/>
    </row>
    <row r="6" spans="1:10" ht="15.75" customHeight="1" x14ac:dyDescent="0.4">
      <c r="A6" s="6"/>
      <c r="B6" s="63"/>
    </row>
    <row r="7" spans="1:10" ht="27" customHeight="1" thickBot="1" x14ac:dyDescent="0.35">
      <c r="A7" s="6"/>
      <c r="B7" s="4"/>
      <c r="C7" s="7" t="s">
        <v>33</v>
      </c>
      <c r="D7" s="7" t="s">
        <v>40</v>
      </c>
      <c r="E7" s="7" t="s">
        <v>43</v>
      </c>
      <c r="F7" s="7" t="s">
        <v>49</v>
      </c>
      <c r="G7" s="7" t="s">
        <v>50</v>
      </c>
      <c r="H7" s="7" t="s">
        <v>64</v>
      </c>
      <c r="I7" s="7" t="s">
        <v>81</v>
      </c>
      <c r="J7" s="7" t="s">
        <v>96</v>
      </c>
    </row>
    <row r="8" spans="1:10" ht="18" customHeight="1" x14ac:dyDescent="0.25">
      <c r="A8" s="6"/>
      <c r="B8" s="5"/>
      <c r="C8" s="199" t="s">
        <v>3</v>
      </c>
      <c r="D8" s="199"/>
      <c r="E8" s="199"/>
      <c r="F8" s="199"/>
      <c r="G8" s="199"/>
      <c r="H8" s="199"/>
      <c r="I8" s="199"/>
      <c r="J8" s="199"/>
    </row>
    <row r="9" spans="1:10" ht="18" x14ac:dyDescent="0.25">
      <c r="A9" s="6"/>
      <c r="B9" s="4" t="s">
        <v>9</v>
      </c>
      <c r="C9" s="107">
        <v>141</v>
      </c>
      <c r="D9" s="108">
        <v>166</v>
      </c>
      <c r="E9" s="108">
        <v>151</v>
      </c>
      <c r="F9" s="108">
        <v>101</v>
      </c>
      <c r="G9" s="108">
        <v>559</v>
      </c>
      <c r="H9" s="108">
        <v>159</v>
      </c>
      <c r="I9" s="108">
        <v>199</v>
      </c>
      <c r="J9" s="108">
        <v>203</v>
      </c>
    </row>
    <row r="10" spans="1:10" ht="17.25" customHeight="1" x14ac:dyDescent="0.25">
      <c r="A10" s="6"/>
      <c r="B10" s="109" t="s">
        <v>93</v>
      </c>
      <c r="C10" s="110">
        <v>32</v>
      </c>
      <c r="D10" s="110">
        <v>22</v>
      </c>
      <c r="E10" s="110">
        <v>27</v>
      </c>
      <c r="F10" s="110">
        <v>58</v>
      </c>
      <c r="G10" s="110">
        <v>139</v>
      </c>
      <c r="H10" s="110">
        <v>17</v>
      </c>
      <c r="I10" s="110">
        <v>8</v>
      </c>
      <c r="J10" s="110">
        <v>7</v>
      </c>
    </row>
    <row r="11" spans="1:10" ht="17.25" customHeight="1" x14ac:dyDescent="0.25">
      <c r="A11" s="6"/>
      <c r="B11" s="111" t="s">
        <v>4</v>
      </c>
      <c r="C11" s="112">
        <v>69</v>
      </c>
      <c r="D11" s="112">
        <v>67</v>
      </c>
      <c r="E11" s="112">
        <v>76</v>
      </c>
      <c r="F11" s="112">
        <v>69</v>
      </c>
      <c r="G11" s="112">
        <v>281</v>
      </c>
      <c r="H11" s="112">
        <v>50</v>
      </c>
      <c r="I11" s="112">
        <v>51</v>
      </c>
      <c r="J11" s="112">
        <v>50</v>
      </c>
    </row>
    <row r="12" spans="1:10" s="1" customFormat="1" ht="17.25" customHeight="1" x14ac:dyDescent="0.25">
      <c r="A12" s="18"/>
      <c r="B12" s="113" t="s">
        <v>42</v>
      </c>
      <c r="C12" s="114">
        <v>0</v>
      </c>
      <c r="D12" s="114">
        <v>9</v>
      </c>
      <c r="E12" s="114">
        <v>2</v>
      </c>
      <c r="F12" s="114">
        <v>3</v>
      </c>
      <c r="G12" s="114">
        <v>14</v>
      </c>
      <c r="H12" s="114">
        <v>3</v>
      </c>
      <c r="I12" s="114">
        <v>2</v>
      </c>
      <c r="J12" s="114">
        <v>2</v>
      </c>
    </row>
    <row r="13" spans="1:10" s="1" customFormat="1" ht="17.25" customHeight="1" x14ac:dyDescent="0.25">
      <c r="A13" s="18"/>
      <c r="B13" s="111" t="s">
        <v>77</v>
      </c>
      <c r="C13" s="112">
        <v>0</v>
      </c>
      <c r="D13" s="112">
        <v>0</v>
      </c>
      <c r="E13" s="112">
        <v>0</v>
      </c>
      <c r="F13" s="112">
        <v>0</v>
      </c>
      <c r="G13" s="112">
        <v>0</v>
      </c>
      <c r="H13" s="112">
        <v>7</v>
      </c>
      <c r="I13" s="112">
        <v>0</v>
      </c>
      <c r="J13" s="112">
        <v>0</v>
      </c>
    </row>
    <row r="14" spans="1:10" s="1" customFormat="1" ht="18" x14ac:dyDescent="0.25">
      <c r="A14" s="18"/>
      <c r="B14" s="189" t="s">
        <v>41</v>
      </c>
      <c r="C14" s="190">
        <v>242</v>
      </c>
      <c r="D14" s="190">
        <v>264</v>
      </c>
      <c r="E14" s="190">
        <v>256</v>
      </c>
      <c r="F14" s="190">
        <v>231</v>
      </c>
      <c r="G14" s="190">
        <v>993</v>
      </c>
      <c r="H14" s="190">
        <v>236</v>
      </c>
      <c r="I14" s="190">
        <f>SUM(I9:I13)</f>
        <v>260</v>
      </c>
      <c r="J14" s="190">
        <v>262</v>
      </c>
    </row>
    <row r="15" spans="1:10" s="1" customFormat="1" ht="19.5" customHeight="1" x14ac:dyDescent="0.3">
      <c r="A15" s="18"/>
      <c r="B15" s="191" t="s">
        <v>2</v>
      </c>
      <c r="C15" s="192">
        <v>9.4E-2</v>
      </c>
      <c r="D15" s="192">
        <v>0.10299999999999999</v>
      </c>
      <c r="E15" s="192">
        <v>0.10199999999999999</v>
      </c>
      <c r="F15" s="192">
        <v>9.1999999999999998E-2</v>
      </c>
      <c r="G15" s="192">
        <v>9.8000000000000004E-2</v>
      </c>
      <c r="H15" s="192">
        <v>9.7000000000000003E-2</v>
      </c>
      <c r="I15" s="192">
        <v>0.10280743376828787</v>
      </c>
      <c r="J15" s="192">
        <v>0.10199999999999999</v>
      </c>
    </row>
    <row r="16" spans="1:10" x14ac:dyDescent="0.25">
      <c r="A16" s="6"/>
      <c r="B16" s="116"/>
      <c r="C16" s="115"/>
      <c r="D16" s="106"/>
      <c r="E16" s="106"/>
      <c r="F16" s="106"/>
      <c r="G16" s="106"/>
    </row>
    <row r="17" spans="1:7" s="1" customFormat="1" x14ac:dyDescent="0.25">
      <c r="A17" s="18"/>
      <c r="B17" s="197" t="s">
        <v>63</v>
      </c>
      <c r="C17" s="115"/>
      <c r="D17" s="115"/>
      <c r="E17" s="115"/>
      <c r="F17" s="115"/>
      <c r="G17" s="115"/>
    </row>
    <row r="18" spans="1:7" x14ac:dyDescent="0.25">
      <c r="A18" s="6"/>
      <c r="B18" s="116"/>
      <c r="C18" s="115"/>
      <c r="D18" s="106"/>
      <c r="E18" s="106"/>
      <c r="F18" s="106"/>
      <c r="G18" s="106"/>
    </row>
    <row r="19" spans="1:7" x14ac:dyDescent="0.25">
      <c r="A19" s="6"/>
      <c r="B19" s="116"/>
      <c r="C19" s="106"/>
      <c r="D19" s="106"/>
      <c r="E19" s="106"/>
      <c r="F19" s="106"/>
      <c r="G19" s="106"/>
    </row>
    <row r="20" spans="1:7" x14ac:dyDescent="0.25">
      <c r="A20" s="6"/>
      <c r="B20" s="116"/>
      <c r="C20" s="106"/>
      <c r="D20" s="106"/>
      <c r="E20" s="106"/>
      <c r="F20" s="106"/>
      <c r="G20" s="106"/>
    </row>
    <row r="21" spans="1:7" x14ac:dyDescent="0.25">
      <c r="B21" s="116"/>
      <c r="C21" s="106"/>
      <c r="D21" s="106"/>
      <c r="E21" s="106"/>
      <c r="F21" s="106"/>
      <c r="G21" s="106"/>
    </row>
    <row r="22" spans="1:7" x14ac:dyDescent="0.25">
      <c r="B22" s="1"/>
    </row>
  </sheetData>
  <customSheetViews>
    <customSheetView guid="{452708E9-9655-4ED1-B6DE-69EDE47156C2}" showGridLines="0">
      <selection activeCell="B22" sqref="B22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19" sqref="B19"/>
      <pageMargins left="0.7" right="0.7" top="0.75" bottom="0.75" header="0.3" footer="0.3"/>
      <pageSetup scale="58" orientation="landscape" r:id="rId2"/>
    </customSheetView>
    <customSheetView guid="{53DCB48B-4F68-4024-9145-D294071FF927}" showPageBreaks="1" fitToPage="1">
      <selection activeCell="C23" sqref="C23"/>
      <pageMargins left="0.7" right="0.7" top="0.75" bottom="0.75" header="0.3" footer="0.3"/>
      <pageSetup scale="58" orientation="landscape" r:id="rId3"/>
    </customSheetView>
  </customSheetViews>
  <mergeCells count="1">
    <mergeCell ref="C8:J8"/>
  </mergeCells>
  <pageMargins left="0.7" right="0.7" top="0.75" bottom="0.75" header="0.3" footer="0.3"/>
  <pageSetup scale="55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J34"/>
  <sheetViews>
    <sheetView showGridLines="0" zoomScale="80" zoomScaleNormal="80" workbookViewId="0">
      <selection activeCell="G2" sqref="G2"/>
    </sheetView>
  </sheetViews>
  <sheetFormatPr defaultColWidth="9.140625" defaultRowHeight="15" x14ac:dyDescent="0.25"/>
  <cols>
    <col min="1" max="1" width="2.42578125" style="3" customWidth="1"/>
    <col min="2" max="2" width="65.85546875" style="9" customWidth="1"/>
    <col min="3" max="10" width="15.5703125" style="9" customWidth="1"/>
    <col min="11" max="16384" width="9.140625" style="9"/>
  </cols>
  <sheetData>
    <row r="2" spans="2:10" ht="31.5" x14ac:dyDescent="0.5">
      <c r="B2" s="165" t="s">
        <v>25</v>
      </c>
    </row>
    <row r="3" spans="2:10" ht="11.25" customHeight="1" x14ac:dyDescent="0.25"/>
    <row r="4" spans="2:10" ht="24" thickBot="1" x14ac:dyDescent="0.4">
      <c r="B4" s="8"/>
      <c r="C4" s="29" t="s">
        <v>69</v>
      </c>
      <c r="D4" s="29" t="s">
        <v>70</v>
      </c>
      <c r="E4" s="29" t="s">
        <v>43</v>
      </c>
      <c r="F4" s="29" t="s">
        <v>49</v>
      </c>
      <c r="G4" s="161" t="s">
        <v>50</v>
      </c>
      <c r="H4" s="29" t="s">
        <v>64</v>
      </c>
      <c r="I4" s="29" t="s">
        <v>81</v>
      </c>
      <c r="J4" s="29" t="s">
        <v>96</v>
      </c>
    </row>
    <row r="5" spans="2:10" ht="18" customHeight="1" x14ac:dyDescent="0.25">
      <c r="B5" s="2"/>
      <c r="C5" s="200" t="s">
        <v>44</v>
      </c>
      <c r="D5" s="200"/>
      <c r="E5" s="200"/>
      <c r="F5" s="200"/>
      <c r="G5" s="200"/>
      <c r="H5" s="200"/>
      <c r="I5" s="200"/>
      <c r="J5" s="200"/>
    </row>
    <row r="6" spans="2:10" x14ac:dyDescent="0.25">
      <c r="B6" s="28" t="s">
        <v>41</v>
      </c>
      <c r="C6" s="37">
        <v>242</v>
      </c>
      <c r="D6" s="37">
        <v>264</v>
      </c>
      <c r="E6" s="37">
        <v>256</v>
      </c>
      <c r="F6" s="37">
        <v>231</v>
      </c>
      <c r="G6" s="37">
        <v>993</v>
      </c>
      <c r="H6" s="37">
        <v>236</v>
      </c>
      <c r="I6" s="37">
        <v>260</v>
      </c>
      <c r="J6" s="37">
        <v>262</v>
      </c>
    </row>
    <row r="7" spans="2:10" ht="15" customHeight="1" x14ac:dyDescent="0.25">
      <c r="B7" s="34" t="s">
        <v>7</v>
      </c>
      <c r="C7" s="19">
        <v>13</v>
      </c>
      <c r="D7" s="19">
        <v>13</v>
      </c>
      <c r="E7" s="19">
        <v>16</v>
      </c>
      <c r="F7" s="19">
        <v>13</v>
      </c>
      <c r="G7" s="19">
        <v>55</v>
      </c>
      <c r="H7" s="19">
        <v>13</v>
      </c>
      <c r="I7" s="19">
        <v>15</v>
      </c>
      <c r="J7" s="19">
        <v>14</v>
      </c>
    </row>
    <row r="8" spans="2:10" ht="15" customHeight="1" x14ac:dyDescent="0.25">
      <c r="B8" s="36" t="s">
        <v>74</v>
      </c>
      <c r="C8" s="21">
        <v>3</v>
      </c>
      <c r="D8" s="21">
        <v>4</v>
      </c>
      <c r="E8" s="21">
        <v>0</v>
      </c>
      <c r="F8" s="21">
        <v>1</v>
      </c>
      <c r="G8" s="21">
        <v>8</v>
      </c>
      <c r="H8" s="21">
        <v>0</v>
      </c>
      <c r="I8" s="21">
        <v>1</v>
      </c>
      <c r="J8" s="21">
        <v>2</v>
      </c>
    </row>
    <row r="9" spans="2:10" ht="15" customHeight="1" x14ac:dyDescent="0.25">
      <c r="B9" s="23" t="s">
        <v>5</v>
      </c>
      <c r="C9" s="30">
        <f>SUM(C6:C8)</f>
        <v>258</v>
      </c>
      <c r="D9" s="30">
        <f>SUM(D6:D8)</f>
        <v>281</v>
      </c>
      <c r="E9" s="30">
        <f>SUM(E6:E8)</f>
        <v>272</v>
      </c>
      <c r="F9" s="30">
        <v>245</v>
      </c>
      <c r="G9" s="30">
        <v>1056</v>
      </c>
      <c r="H9" s="30">
        <v>249</v>
      </c>
      <c r="I9" s="30">
        <f>SUM(I6:I8)</f>
        <v>276</v>
      </c>
      <c r="J9" s="30">
        <v>278</v>
      </c>
    </row>
    <row r="10" spans="2:10" x14ac:dyDescent="0.25">
      <c r="B10" s="36" t="s">
        <v>7</v>
      </c>
      <c r="C10" s="33">
        <v>-13</v>
      </c>
      <c r="D10" s="33">
        <f>-D7</f>
        <v>-13</v>
      </c>
      <c r="E10" s="33">
        <v>-16</v>
      </c>
      <c r="F10" s="33">
        <v>-13</v>
      </c>
      <c r="G10" s="33">
        <v>-55</v>
      </c>
      <c r="H10" s="33">
        <v>-13</v>
      </c>
      <c r="I10" s="33">
        <f>-I7</f>
        <v>-15</v>
      </c>
      <c r="J10" s="33">
        <v>-14</v>
      </c>
    </row>
    <row r="11" spans="2:10" ht="15" customHeight="1" x14ac:dyDescent="0.25">
      <c r="B11" s="35" t="s">
        <v>1</v>
      </c>
      <c r="C11" s="31">
        <v>-36</v>
      </c>
      <c r="D11" s="31">
        <v>-34</v>
      </c>
      <c r="E11" s="31">
        <v>-35</v>
      </c>
      <c r="F11" s="31">
        <v>-35</v>
      </c>
      <c r="G11" s="31">
        <v>-140</v>
      </c>
      <c r="H11" s="31">
        <v>-34</v>
      </c>
      <c r="I11" s="31">
        <v>-35</v>
      </c>
      <c r="J11" s="31">
        <v>-35</v>
      </c>
    </row>
    <row r="12" spans="2:10" ht="15" customHeight="1" x14ac:dyDescent="0.25">
      <c r="B12" s="36" t="s">
        <v>78</v>
      </c>
      <c r="C12" s="33">
        <v>-73</v>
      </c>
      <c r="D12" s="33">
        <v>-75</v>
      </c>
      <c r="E12" s="33">
        <v>-78</v>
      </c>
      <c r="F12" s="33">
        <v>-64</v>
      </c>
      <c r="G12" s="33">
        <v>-290</v>
      </c>
      <c r="H12" s="33">
        <v>-43</v>
      </c>
      <c r="I12" s="33">
        <v>-53</v>
      </c>
      <c r="J12" s="33">
        <v>-55</v>
      </c>
    </row>
    <row r="13" spans="2:10" x14ac:dyDescent="0.25">
      <c r="B13" s="32" t="s">
        <v>55</v>
      </c>
      <c r="C13" s="30">
        <f>SUM(C9:C12)</f>
        <v>136</v>
      </c>
      <c r="D13" s="30">
        <f>SUM(D9:D12)</f>
        <v>159</v>
      </c>
      <c r="E13" s="30">
        <f>SUM(E9:E12)</f>
        <v>143</v>
      </c>
      <c r="F13" s="30">
        <v>133</v>
      </c>
      <c r="G13" s="30">
        <v>571</v>
      </c>
      <c r="H13" s="30">
        <v>159</v>
      </c>
      <c r="I13" s="30">
        <f>SUM(I9:I12)</f>
        <v>173</v>
      </c>
      <c r="J13" s="30">
        <v>174</v>
      </c>
    </row>
    <row r="14" spans="2:10" x14ac:dyDescent="0.25">
      <c r="B14" s="127" t="s">
        <v>45</v>
      </c>
      <c r="C14" s="33">
        <v>2</v>
      </c>
      <c r="D14" s="33">
        <v>0</v>
      </c>
      <c r="E14" s="33">
        <v>-3</v>
      </c>
      <c r="F14" s="33">
        <v>-1</v>
      </c>
      <c r="G14" s="33">
        <v>-2</v>
      </c>
      <c r="H14" s="33">
        <v>0</v>
      </c>
      <c r="I14" s="33">
        <v>1</v>
      </c>
      <c r="J14" s="33">
        <v>0</v>
      </c>
    </row>
    <row r="15" spans="2:10" x14ac:dyDescent="0.25">
      <c r="B15" s="125" t="s">
        <v>56</v>
      </c>
      <c r="C15" s="126">
        <v>134</v>
      </c>
      <c r="D15" s="126">
        <v>159</v>
      </c>
      <c r="E15" s="126">
        <v>146</v>
      </c>
      <c r="F15" s="126">
        <v>134</v>
      </c>
      <c r="G15" s="126">
        <v>573</v>
      </c>
      <c r="H15" s="126">
        <v>159</v>
      </c>
      <c r="I15" s="126">
        <f>I13-I14</f>
        <v>172</v>
      </c>
      <c r="J15" s="126">
        <v>174</v>
      </c>
    </row>
    <row r="16" spans="2:10" ht="15" customHeight="1" x14ac:dyDescent="0.25">
      <c r="B16" s="36" t="s">
        <v>93</v>
      </c>
      <c r="C16" s="33">
        <v>-32</v>
      </c>
      <c r="D16" s="33">
        <v>-22</v>
      </c>
      <c r="E16" s="33">
        <v>-27</v>
      </c>
      <c r="F16" s="33">
        <v>-58</v>
      </c>
      <c r="G16" s="33">
        <v>-139</v>
      </c>
      <c r="H16" s="33">
        <v>-17</v>
      </c>
      <c r="I16" s="33">
        <v>-8</v>
      </c>
      <c r="J16" s="33">
        <v>-7</v>
      </c>
    </row>
    <row r="17" spans="2:10" ht="15" customHeight="1" x14ac:dyDescent="0.25">
      <c r="B17" s="34" t="s">
        <v>4</v>
      </c>
      <c r="C17" s="130">
        <v>-69</v>
      </c>
      <c r="D17" s="130">
        <v>-67</v>
      </c>
      <c r="E17" s="130">
        <v>-76</v>
      </c>
      <c r="F17" s="130">
        <v>-69</v>
      </c>
      <c r="G17" s="130">
        <v>-281</v>
      </c>
      <c r="H17" s="130">
        <v>-50</v>
      </c>
      <c r="I17" s="130">
        <v>-51</v>
      </c>
      <c r="J17" s="130">
        <v>-50</v>
      </c>
    </row>
    <row r="18" spans="2:10" ht="15" customHeight="1" x14ac:dyDescent="0.25">
      <c r="B18" s="36" t="s">
        <v>90</v>
      </c>
      <c r="C18" s="33">
        <v>0</v>
      </c>
      <c r="D18" s="33">
        <v>-1</v>
      </c>
      <c r="E18" s="33">
        <v>0</v>
      </c>
      <c r="F18" s="33">
        <v>0</v>
      </c>
      <c r="G18" s="33">
        <v>-1</v>
      </c>
      <c r="H18" s="33">
        <v>0</v>
      </c>
      <c r="I18" s="33">
        <v>0</v>
      </c>
      <c r="J18" s="33">
        <v>0</v>
      </c>
    </row>
    <row r="19" spans="2:10" s="1" customFormat="1" ht="15" customHeight="1" x14ac:dyDescent="0.25">
      <c r="B19" s="34" t="s">
        <v>42</v>
      </c>
      <c r="C19" s="130">
        <v>0</v>
      </c>
      <c r="D19" s="130">
        <v>-9</v>
      </c>
      <c r="E19" s="130">
        <v>-2</v>
      </c>
      <c r="F19" s="130">
        <v>-3</v>
      </c>
      <c r="G19" s="130">
        <v>-14</v>
      </c>
      <c r="H19" s="130">
        <v>-3</v>
      </c>
      <c r="I19" s="130">
        <v>-2</v>
      </c>
      <c r="J19" s="130">
        <v>-2</v>
      </c>
    </row>
    <row r="20" spans="2:10" s="1" customFormat="1" ht="15" customHeight="1" x14ac:dyDescent="0.25">
      <c r="B20" s="36" t="s">
        <v>54</v>
      </c>
      <c r="C20" s="33">
        <v>0</v>
      </c>
      <c r="D20" s="33">
        <v>0</v>
      </c>
      <c r="E20" s="33">
        <v>0</v>
      </c>
      <c r="F20" s="33">
        <v>-33</v>
      </c>
      <c r="G20" s="33">
        <v>-33</v>
      </c>
      <c r="H20" s="33">
        <v>0</v>
      </c>
      <c r="I20" s="33">
        <v>0</v>
      </c>
      <c r="J20" s="33">
        <v>0</v>
      </c>
    </row>
    <row r="21" spans="2:10" s="1" customFormat="1" ht="15" customHeight="1" x14ac:dyDescent="0.25">
      <c r="B21" s="34" t="s">
        <v>77</v>
      </c>
      <c r="C21" s="130">
        <v>0</v>
      </c>
      <c r="D21" s="130">
        <v>0</v>
      </c>
      <c r="E21" s="130">
        <v>0</v>
      </c>
      <c r="F21" s="130">
        <v>0</v>
      </c>
      <c r="G21" s="130">
        <v>0</v>
      </c>
      <c r="H21" s="130">
        <v>-7</v>
      </c>
      <c r="I21" s="130">
        <v>0</v>
      </c>
      <c r="J21" s="130">
        <v>0</v>
      </c>
    </row>
    <row r="22" spans="2:10" x14ac:dyDescent="0.25">
      <c r="B22" s="36" t="s">
        <v>65</v>
      </c>
      <c r="C22" s="33">
        <v>39</v>
      </c>
      <c r="D22" s="33">
        <v>38</v>
      </c>
      <c r="E22" s="33">
        <v>41</v>
      </c>
      <c r="F22" s="33">
        <v>143</v>
      </c>
      <c r="G22" s="33">
        <v>261</v>
      </c>
      <c r="H22" s="33">
        <v>20</v>
      </c>
      <c r="I22" s="33">
        <v>33</v>
      </c>
      <c r="J22" s="33">
        <v>32</v>
      </c>
    </row>
    <row r="23" spans="2:10" s="1" customFormat="1" x14ac:dyDescent="0.25">
      <c r="B23" s="125" t="s">
        <v>26</v>
      </c>
      <c r="C23" s="126">
        <f>SUM(C15:C22)</f>
        <v>72</v>
      </c>
      <c r="D23" s="126">
        <f>SUM(D15:D22)</f>
        <v>98</v>
      </c>
      <c r="E23" s="126">
        <f>SUM(E15:E22)</f>
        <v>82</v>
      </c>
      <c r="F23" s="126">
        <v>114</v>
      </c>
      <c r="G23" s="126">
        <v>366</v>
      </c>
      <c r="H23" s="126">
        <v>102</v>
      </c>
      <c r="I23" s="126">
        <f>SUM(I15:I21)+I22</f>
        <v>144</v>
      </c>
      <c r="J23" s="126">
        <v>147</v>
      </c>
    </row>
    <row r="24" spans="2:10" x14ac:dyDescent="0.25">
      <c r="B24" s="127"/>
      <c r="C24" s="128"/>
      <c r="D24" s="128"/>
      <c r="E24" s="128"/>
      <c r="F24" s="128"/>
      <c r="G24" s="128"/>
      <c r="H24" s="128"/>
      <c r="I24" s="128"/>
      <c r="J24" s="128"/>
    </row>
    <row r="25" spans="2:10" s="1" customFormat="1" x14ac:dyDescent="0.25">
      <c r="B25" s="125" t="s">
        <v>57</v>
      </c>
      <c r="C25" s="131">
        <f>C15/C28</f>
        <v>0.87581699346405228</v>
      </c>
      <c r="D25" s="131">
        <f>D15/D28</f>
        <v>1.0392156862745099</v>
      </c>
      <c r="E25" s="131">
        <v>0.95</v>
      </c>
      <c r="F25" s="131">
        <v>0.87</v>
      </c>
      <c r="G25" s="131">
        <v>3.72</v>
      </c>
      <c r="H25" s="131">
        <v>1.03</v>
      </c>
      <c r="I25" s="131">
        <f>I15/I28</f>
        <v>1.1168831168831168</v>
      </c>
      <c r="J25" s="131">
        <v>1.1399999999999999</v>
      </c>
    </row>
    <row r="26" spans="2:10" ht="15" customHeight="1" x14ac:dyDescent="0.25">
      <c r="B26" s="36" t="s">
        <v>58</v>
      </c>
      <c r="C26" s="129">
        <v>-0.41</v>
      </c>
      <c r="D26" s="129">
        <v>-0.4</v>
      </c>
      <c r="E26" s="129">
        <v>-0.42</v>
      </c>
      <c r="F26" s="129">
        <v>-0.13</v>
      </c>
      <c r="G26" s="129">
        <v>-1.34</v>
      </c>
      <c r="H26" s="129">
        <v>-0.37</v>
      </c>
      <c r="I26" s="129">
        <v>-0.18</v>
      </c>
      <c r="J26" s="129">
        <v>-0.18</v>
      </c>
    </row>
    <row r="27" spans="2:10" s="1" customFormat="1" x14ac:dyDescent="0.25">
      <c r="B27" s="125" t="s">
        <v>59</v>
      </c>
      <c r="C27" s="131">
        <f>C23/C28</f>
        <v>0.47058823529411764</v>
      </c>
      <c r="D27" s="131">
        <f>D23/D28</f>
        <v>0.64052287581699341</v>
      </c>
      <c r="E27" s="131">
        <f>E23/E28</f>
        <v>0.53246753246753242</v>
      </c>
      <c r="F27" s="131">
        <v>0.74</v>
      </c>
      <c r="G27" s="131">
        <v>2.38</v>
      </c>
      <c r="H27" s="131">
        <v>0.66</v>
      </c>
      <c r="I27" s="131">
        <f>SUM(I25:I26)</f>
        <v>0.93688311688311687</v>
      </c>
      <c r="J27" s="131">
        <v>0.96</v>
      </c>
    </row>
    <row r="28" spans="2:10" x14ac:dyDescent="0.25">
      <c r="B28" s="20" t="s">
        <v>6</v>
      </c>
      <c r="C28" s="33">
        <v>153</v>
      </c>
      <c r="D28" s="33">
        <v>153</v>
      </c>
      <c r="E28" s="33">
        <v>154</v>
      </c>
      <c r="F28" s="33">
        <v>154</v>
      </c>
      <c r="G28" s="33">
        <v>154</v>
      </c>
      <c r="H28" s="33">
        <v>154</v>
      </c>
      <c r="I28" s="33">
        <v>154</v>
      </c>
      <c r="J28" s="33">
        <v>153</v>
      </c>
    </row>
    <row r="30" spans="2:10" ht="15" customHeight="1" x14ac:dyDescent="0.25">
      <c r="B30" s="195" t="s">
        <v>107</v>
      </c>
      <c r="C30" s="195"/>
      <c r="D30" s="195"/>
      <c r="E30" s="195"/>
      <c r="F30" s="195"/>
      <c r="G30" s="195"/>
      <c r="H30" s="195"/>
      <c r="I30" s="195"/>
      <c r="J30" s="195"/>
    </row>
    <row r="31" spans="2:10" x14ac:dyDescent="0.25">
      <c r="B31" s="99" t="s">
        <v>68</v>
      </c>
    </row>
    <row r="32" spans="2:10" x14ac:dyDescent="0.25">
      <c r="B32" s="201"/>
      <c r="C32" s="201"/>
      <c r="D32" s="201"/>
      <c r="E32" s="201"/>
      <c r="F32" s="201"/>
      <c r="G32" s="201"/>
      <c r="H32" s="201"/>
      <c r="I32" s="201"/>
      <c r="J32" s="201"/>
    </row>
    <row r="33" spans="2:2" x14ac:dyDescent="0.25">
      <c r="B33" s="163"/>
    </row>
    <row r="34" spans="2:2" x14ac:dyDescent="0.25">
      <c r="B34" s="1"/>
    </row>
  </sheetData>
  <customSheetViews>
    <customSheetView guid="{452708E9-9655-4ED1-B6DE-69EDE47156C2}">
      <selection activeCell="J25" sqref="J25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4">
      <selection activeCell="B1" sqref="B1:J31"/>
      <pageMargins left="0.7" right="0.7" top="0.75" bottom="0.75" header="0.3" footer="0.3"/>
      <pageSetup scale="64" orientation="landscape" r:id="rId2"/>
    </customSheetView>
    <customSheetView guid="{53DCB48B-4F68-4024-9145-D294071FF927}" showPageBreaks="1" fitToPage="1">
      <selection activeCell="J26" sqref="J26"/>
      <pageMargins left="0.7" right="0.7" top="0.75" bottom="0.75" header="0.3" footer="0.3"/>
      <pageSetup scale="64" orientation="landscape" r:id="rId3"/>
    </customSheetView>
  </customSheetViews>
  <mergeCells count="2">
    <mergeCell ref="C5:J5"/>
    <mergeCell ref="B32:J32"/>
  </mergeCells>
  <pageMargins left="0.7" right="0.7" top="0.75" bottom="0.75" header="0.3" footer="0.3"/>
  <pageSetup scale="63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C23:E2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44"/>
  <sheetViews>
    <sheetView showGridLines="0" zoomScaleNormal="100" zoomScaleSheetLayoutView="90" workbookViewId="0">
      <selection activeCell="G1" sqref="G1"/>
    </sheetView>
  </sheetViews>
  <sheetFormatPr defaultRowHeight="15" x14ac:dyDescent="0.25"/>
  <cols>
    <col min="1" max="1" width="2.42578125" customWidth="1"/>
    <col min="2" max="2" width="25.7109375" customWidth="1"/>
    <col min="3" max="3" width="17.5703125" customWidth="1"/>
    <col min="4" max="4" width="17.28515625" customWidth="1"/>
    <col min="5" max="5" width="15.7109375" customWidth="1"/>
    <col min="6" max="6" width="20" customWidth="1"/>
    <col min="7" max="7" width="20.5703125" customWidth="1"/>
    <col min="8" max="8" width="20.5703125" style="79" customWidth="1"/>
    <col min="9" max="9" width="20.5703125" customWidth="1"/>
  </cols>
  <sheetData>
    <row r="1" spans="1:10" s="9" customFormat="1" x14ac:dyDescent="0.25">
      <c r="A1" s="3"/>
    </row>
    <row r="2" spans="1:10" s="9" customFormat="1" ht="31.5" x14ac:dyDescent="0.5">
      <c r="A2" s="3"/>
      <c r="B2" s="76" t="s">
        <v>29</v>
      </c>
      <c r="C2" s="76"/>
      <c r="D2" s="76"/>
      <c r="E2" s="76"/>
      <c r="F2" s="76"/>
      <c r="G2" s="76"/>
      <c r="H2" s="170"/>
      <c r="I2" s="71"/>
      <c r="J2" s="71"/>
    </row>
    <row r="3" spans="1:10" s="9" customFormat="1" ht="31.5" x14ac:dyDescent="0.5">
      <c r="A3" s="3"/>
      <c r="B3" s="76"/>
      <c r="C3" s="73"/>
      <c r="D3" s="73"/>
      <c r="E3" s="73"/>
      <c r="F3" s="73"/>
      <c r="G3" s="73"/>
      <c r="H3" s="187"/>
      <c r="I3" s="71"/>
      <c r="J3" s="71"/>
    </row>
    <row r="4" spans="1:10" x14ac:dyDescent="0.25">
      <c r="B4" s="89"/>
      <c r="C4" s="89"/>
      <c r="D4" s="89"/>
      <c r="E4" s="89"/>
      <c r="F4" s="89"/>
      <c r="G4" s="89"/>
      <c r="H4" s="89"/>
    </row>
    <row r="5" spans="1:10" s="3" customFormat="1" x14ac:dyDescent="0.25">
      <c r="B5" s="100"/>
      <c r="C5" s="203" t="s">
        <v>97</v>
      </c>
      <c r="D5" s="203"/>
      <c r="E5" s="203"/>
      <c r="F5" s="203"/>
      <c r="G5" s="203"/>
      <c r="H5" s="188"/>
      <c r="I5" s="188"/>
      <c r="J5" s="74"/>
    </row>
    <row r="6" spans="1:10" s="3" customFormat="1" x14ac:dyDescent="0.25">
      <c r="B6" s="100"/>
      <c r="C6" s="202" t="s">
        <v>3</v>
      </c>
      <c r="D6" s="202"/>
      <c r="E6" s="202"/>
      <c r="F6" s="202"/>
      <c r="G6" s="202"/>
      <c r="H6" s="171"/>
      <c r="I6" s="171"/>
    </row>
    <row r="7" spans="1:10" s="3" customFormat="1" ht="30" customHeight="1" x14ac:dyDescent="0.25">
      <c r="B7" s="100"/>
      <c r="C7" s="101" t="s">
        <v>14</v>
      </c>
      <c r="D7" s="101" t="s">
        <v>93</v>
      </c>
      <c r="E7" s="101" t="s">
        <v>15</v>
      </c>
      <c r="F7" s="101" t="s">
        <v>79</v>
      </c>
      <c r="G7" s="101" t="s">
        <v>39</v>
      </c>
    </row>
    <row r="8" spans="1:10" s="3" customFormat="1" x14ac:dyDescent="0.25">
      <c r="B8" s="100" t="s">
        <v>38</v>
      </c>
      <c r="C8" s="139">
        <v>88</v>
      </c>
      <c r="D8" s="139">
        <v>0</v>
      </c>
      <c r="E8" s="139">
        <v>17</v>
      </c>
      <c r="F8" s="139">
        <v>0</v>
      </c>
      <c r="G8" s="139">
        <v>105</v>
      </c>
    </row>
    <row r="9" spans="1:10" s="3" customFormat="1" x14ac:dyDescent="0.25">
      <c r="B9" s="100" t="s">
        <v>36</v>
      </c>
      <c r="C9" s="140">
        <v>93</v>
      </c>
      <c r="D9" s="140">
        <v>0</v>
      </c>
      <c r="E9" s="140">
        <v>22</v>
      </c>
      <c r="F9" s="140">
        <v>2</v>
      </c>
      <c r="G9" s="140">
        <v>117</v>
      </c>
    </row>
    <row r="10" spans="1:10" s="3" customFormat="1" x14ac:dyDescent="0.25">
      <c r="B10" s="100" t="s">
        <v>35</v>
      </c>
      <c r="C10" s="140">
        <v>52</v>
      </c>
      <c r="D10" s="140">
        <v>0</v>
      </c>
      <c r="E10" s="140">
        <v>11</v>
      </c>
      <c r="F10" s="140">
        <v>0</v>
      </c>
      <c r="G10" s="140">
        <v>63</v>
      </c>
    </row>
    <row r="11" spans="1:10" s="3" customFormat="1" x14ac:dyDescent="0.25">
      <c r="B11" s="100" t="s">
        <v>48</v>
      </c>
      <c r="C11" s="140">
        <v>-30</v>
      </c>
      <c r="D11" s="140">
        <v>7</v>
      </c>
      <c r="E11" s="140">
        <v>0</v>
      </c>
      <c r="F11" s="140">
        <v>0</v>
      </c>
      <c r="G11" s="140">
        <v>-23</v>
      </c>
    </row>
    <row r="12" spans="1:10" s="3" customFormat="1" ht="15.75" thickBot="1" x14ac:dyDescent="0.3">
      <c r="B12" s="100" t="s">
        <v>16</v>
      </c>
      <c r="C12" s="141">
        <v>203</v>
      </c>
      <c r="D12" s="141">
        <v>7</v>
      </c>
      <c r="E12" s="141">
        <v>50</v>
      </c>
      <c r="F12" s="141">
        <v>2</v>
      </c>
      <c r="G12" s="141">
        <v>262</v>
      </c>
    </row>
    <row r="13" spans="1:10" s="3" customFormat="1" ht="15.75" thickTop="1" x14ac:dyDescent="0.25">
      <c r="B13" s="100"/>
      <c r="C13" s="100"/>
      <c r="D13" s="100"/>
      <c r="E13" s="100"/>
      <c r="F13" s="100"/>
      <c r="G13" s="100"/>
      <c r="H13" s="100"/>
    </row>
    <row r="14" spans="1:10" s="3" customFormat="1" x14ac:dyDescent="0.25">
      <c r="B14" s="100"/>
      <c r="C14" s="100"/>
      <c r="D14" s="100"/>
      <c r="E14" s="100"/>
      <c r="F14" s="100"/>
      <c r="G14" s="100"/>
      <c r="H14" s="100"/>
    </row>
    <row r="15" spans="1:10" x14ac:dyDescent="0.25">
      <c r="B15" s="100"/>
      <c r="C15" s="203" t="s">
        <v>98</v>
      </c>
      <c r="D15" s="203"/>
      <c r="E15" s="203"/>
      <c r="F15" s="203"/>
      <c r="G15" s="203"/>
      <c r="H15" s="188"/>
    </row>
    <row r="16" spans="1:10" x14ac:dyDescent="0.25">
      <c r="B16" s="100"/>
      <c r="C16" s="202" t="s">
        <v>3</v>
      </c>
      <c r="D16" s="202"/>
      <c r="E16" s="202"/>
      <c r="F16" s="202"/>
      <c r="G16" s="202"/>
      <c r="H16" s="171"/>
    </row>
    <row r="17" spans="2:9" ht="30" customHeight="1" x14ac:dyDescent="0.25">
      <c r="B17" s="100"/>
      <c r="C17" s="101" t="s">
        <v>14</v>
      </c>
      <c r="D17" s="101" t="s">
        <v>93</v>
      </c>
      <c r="E17" s="101" t="s">
        <v>15</v>
      </c>
      <c r="F17" s="101" t="s">
        <v>42</v>
      </c>
      <c r="G17" s="101" t="s">
        <v>39</v>
      </c>
      <c r="H17"/>
    </row>
    <row r="18" spans="2:9" x14ac:dyDescent="0.25">
      <c r="B18" s="100" t="s">
        <v>38</v>
      </c>
      <c r="C18" s="102">
        <v>80</v>
      </c>
      <c r="D18" s="102">
        <v>0</v>
      </c>
      <c r="E18" s="102">
        <v>21</v>
      </c>
      <c r="F18" s="102">
        <v>0</v>
      </c>
      <c r="G18" s="102">
        <v>101</v>
      </c>
      <c r="H18"/>
    </row>
    <row r="19" spans="2:9" x14ac:dyDescent="0.25">
      <c r="B19" s="100" t="s">
        <v>36</v>
      </c>
      <c r="C19" s="103">
        <v>50</v>
      </c>
      <c r="D19" s="103">
        <v>0</v>
      </c>
      <c r="E19" s="103">
        <v>42</v>
      </c>
      <c r="F19" s="103">
        <v>2</v>
      </c>
      <c r="G19" s="103">
        <v>94</v>
      </c>
      <c r="H19"/>
    </row>
    <row r="20" spans="2:9" x14ac:dyDescent="0.25">
      <c r="B20" s="100" t="s">
        <v>35</v>
      </c>
      <c r="C20" s="103">
        <v>63</v>
      </c>
      <c r="D20" s="103">
        <v>0</v>
      </c>
      <c r="E20" s="103">
        <v>13</v>
      </c>
      <c r="F20" s="103">
        <v>0</v>
      </c>
      <c r="G20" s="103">
        <v>76</v>
      </c>
      <c r="H20"/>
    </row>
    <row r="21" spans="2:9" x14ac:dyDescent="0.25">
      <c r="B21" s="100" t="s">
        <v>82</v>
      </c>
      <c r="C21" s="103">
        <v>-42</v>
      </c>
      <c r="D21" s="103">
        <v>27</v>
      </c>
      <c r="E21" s="103">
        <v>0</v>
      </c>
      <c r="F21" s="103">
        <v>0</v>
      </c>
      <c r="G21" s="103">
        <v>-15</v>
      </c>
      <c r="H21"/>
    </row>
    <row r="22" spans="2:9" ht="15.75" thickBot="1" x14ac:dyDescent="0.3">
      <c r="B22" s="100" t="s">
        <v>16</v>
      </c>
      <c r="C22" s="104">
        <v>151</v>
      </c>
      <c r="D22" s="104">
        <v>27</v>
      </c>
      <c r="E22" s="104">
        <v>76</v>
      </c>
      <c r="F22" s="104">
        <v>2</v>
      </c>
      <c r="G22" s="104">
        <v>256</v>
      </c>
      <c r="H22"/>
    </row>
    <row r="23" spans="2:9" s="79" customFormat="1" ht="15.75" thickTop="1" x14ac:dyDescent="0.25">
      <c r="B23" s="100"/>
      <c r="C23" s="182"/>
      <c r="D23" s="182"/>
      <c r="E23" s="182"/>
      <c r="F23" s="182"/>
      <c r="G23" s="182"/>
      <c r="H23" s="182"/>
    </row>
    <row r="25" spans="2:9" x14ac:dyDescent="0.25">
      <c r="B25" s="100"/>
      <c r="C25" s="203" t="s">
        <v>99</v>
      </c>
      <c r="D25" s="203"/>
      <c r="E25" s="203"/>
      <c r="F25" s="203"/>
      <c r="G25" s="203"/>
      <c r="H25" s="203"/>
      <c r="I25" s="188"/>
    </row>
    <row r="26" spans="2:9" x14ac:dyDescent="0.25">
      <c r="B26" s="100"/>
      <c r="C26" s="202" t="s">
        <v>3</v>
      </c>
      <c r="D26" s="202"/>
      <c r="E26" s="202"/>
      <c r="F26" s="202"/>
      <c r="G26" s="202"/>
      <c r="H26" s="202"/>
      <c r="I26" s="171"/>
    </row>
    <row r="27" spans="2:9" ht="30" customHeight="1" x14ac:dyDescent="0.25">
      <c r="B27" s="100"/>
      <c r="C27" s="101" t="s">
        <v>14</v>
      </c>
      <c r="D27" s="101" t="s">
        <v>93</v>
      </c>
      <c r="E27" s="101" t="s">
        <v>15</v>
      </c>
      <c r="F27" s="101" t="s">
        <v>79</v>
      </c>
      <c r="G27" s="101" t="s">
        <v>77</v>
      </c>
      <c r="H27" s="101" t="s">
        <v>39</v>
      </c>
    </row>
    <row r="28" spans="2:9" x14ac:dyDescent="0.25">
      <c r="B28" s="100" t="s">
        <v>38</v>
      </c>
      <c r="C28" s="139">
        <v>266</v>
      </c>
      <c r="D28" s="139">
        <v>0</v>
      </c>
      <c r="E28" s="139">
        <v>51</v>
      </c>
      <c r="F28" s="139">
        <v>0</v>
      </c>
      <c r="G28" s="139">
        <v>0</v>
      </c>
      <c r="H28" s="139">
        <v>317</v>
      </c>
    </row>
    <row r="29" spans="2:9" x14ac:dyDescent="0.25">
      <c r="B29" s="100" t="s">
        <v>36</v>
      </c>
      <c r="C29" s="160">
        <v>228</v>
      </c>
      <c r="D29" s="160">
        <v>0</v>
      </c>
      <c r="E29" s="160">
        <v>66</v>
      </c>
      <c r="F29" s="160">
        <v>7</v>
      </c>
      <c r="G29" s="160">
        <v>0</v>
      </c>
      <c r="H29" s="160">
        <v>301</v>
      </c>
    </row>
    <row r="30" spans="2:9" x14ac:dyDescent="0.25">
      <c r="B30" s="100" t="s">
        <v>35</v>
      </c>
      <c r="C30" s="160">
        <v>162</v>
      </c>
      <c r="D30" s="160">
        <v>0</v>
      </c>
      <c r="E30" s="160">
        <v>34</v>
      </c>
      <c r="F30" s="160">
        <v>0</v>
      </c>
      <c r="G30" s="160">
        <v>0</v>
      </c>
      <c r="H30" s="160">
        <v>196</v>
      </c>
    </row>
    <row r="31" spans="2:9" x14ac:dyDescent="0.25">
      <c r="B31" s="100" t="s">
        <v>48</v>
      </c>
      <c r="C31" s="160">
        <v>-95</v>
      </c>
      <c r="D31" s="160">
        <v>32</v>
      </c>
      <c r="E31" s="160">
        <v>0</v>
      </c>
      <c r="F31" s="160">
        <v>0</v>
      </c>
      <c r="G31" s="160">
        <v>7</v>
      </c>
      <c r="H31" s="160">
        <v>-56</v>
      </c>
    </row>
    <row r="32" spans="2:9" ht="15.75" thickBot="1" x14ac:dyDescent="0.3">
      <c r="B32" s="100" t="s">
        <v>16</v>
      </c>
      <c r="C32" s="141">
        <v>561</v>
      </c>
      <c r="D32" s="141">
        <v>32</v>
      </c>
      <c r="E32" s="141">
        <v>151</v>
      </c>
      <c r="F32" s="141">
        <v>7</v>
      </c>
      <c r="G32" s="141">
        <v>7</v>
      </c>
      <c r="H32" s="141">
        <v>758</v>
      </c>
    </row>
    <row r="33" spans="2:9" s="79" customFormat="1" ht="15.75" thickTop="1" x14ac:dyDescent="0.25">
      <c r="B33" s="100"/>
      <c r="C33" s="183"/>
      <c r="D33" s="183"/>
      <c r="E33" s="183"/>
      <c r="F33" s="183"/>
      <c r="G33" s="183"/>
      <c r="H33" s="183"/>
      <c r="I33" s="183"/>
    </row>
    <row r="35" spans="2:9" x14ac:dyDescent="0.25">
      <c r="B35" s="100"/>
      <c r="C35" s="203" t="s">
        <v>100</v>
      </c>
      <c r="D35" s="203"/>
      <c r="E35" s="203"/>
      <c r="F35" s="203"/>
      <c r="G35" s="203"/>
      <c r="H35" s="188"/>
    </row>
    <row r="36" spans="2:9" x14ac:dyDescent="0.25">
      <c r="B36" s="100"/>
      <c r="C36" s="202" t="s">
        <v>3</v>
      </c>
      <c r="D36" s="202"/>
      <c r="E36" s="202"/>
      <c r="F36" s="202"/>
      <c r="G36" s="202"/>
      <c r="H36" s="171"/>
    </row>
    <row r="37" spans="2:9" ht="30" customHeight="1" x14ac:dyDescent="0.25">
      <c r="B37" s="100"/>
      <c r="C37" s="101" t="s">
        <v>14</v>
      </c>
      <c r="D37" s="101" t="s">
        <v>93</v>
      </c>
      <c r="E37" s="101" t="s">
        <v>15</v>
      </c>
      <c r="F37" s="101" t="s">
        <v>42</v>
      </c>
      <c r="G37" s="101" t="s">
        <v>39</v>
      </c>
      <c r="H37"/>
    </row>
    <row r="38" spans="2:9" x14ac:dyDescent="0.25">
      <c r="B38" s="100" t="s">
        <v>38</v>
      </c>
      <c r="C38" s="102">
        <v>222</v>
      </c>
      <c r="D38" s="102">
        <v>0</v>
      </c>
      <c r="E38" s="102">
        <v>82</v>
      </c>
      <c r="F38" s="102">
        <v>2</v>
      </c>
      <c r="G38" s="102">
        <v>306</v>
      </c>
      <c r="H38"/>
    </row>
    <row r="39" spans="2:9" x14ac:dyDescent="0.25">
      <c r="B39" s="100" t="s">
        <v>36</v>
      </c>
      <c r="C39" s="103">
        <v>170</v>
      </c>
      <c r="D39" s="103">
        <v>0</v>
      </c>
      <c r="E39" s="103">
        <v>98</v>
      </c>
      <c r="F39" s="103">
        <v>9</v>
      </c>
      <c r="G39" s="103">
        <v>277</v>
      </c>
      <c r="H39"/>
    </row>
    <row r="40" spans="2:9" x14ac:dyDescent="0.25">
      <c r="B40" s="100" t="s">
        <v>35</v>
      </c>
      <c r="C40" s="103">
        <v>184</v>
      </c>
      <c r="D40" s="103">
        <v>0</v>
      </c>
      <c r="E40" s="103">
        <v>32</v>
      </c>
      <c r="F40" s="103">
        <v>0</v>
      </c>
      <c r="G40" s="103">
        <v>216</v>
      </c>
      <c r="H40"/>
    </row>
    <row r="41" spans="2:9" x14ac:dyDescent="0.25">
      <c r="B41" s="100" t="s">
        <v>82</v>
      </c>
      <c r="C41" s="103">
        <v>-118</v>
      </c>
      <c r="D41" s="103">
        <v>81</v>
      </c>
      <c r="E41" s="103">
        <v>0</v>
      </c>
      <c r="F41" s="103">
        <v>0</v>
      </c>
      <c r="G41" s="103">
        <v>-37</v>
      </c>
      <c r="H41"/>
    </row>
    <row r="42" spans="2:9" ht="15.75" thickBot="1" x14ac:dyDescent="0.3">
      <c r="B42" s="100" t="s">
        <v>16</v>
      </c>
      <c r="C42" s="104">
        <v>458</v>
      </c>
      <c r="D42" s="104">
        <v>81</v>
      </c>
      <c r="E42" s="104">
        <v>212</v>
      </c>
      <c r="F42" s="104">
        <v>11</v>
      </c>
      <c r="G42" s="104">
        <v>762</v>
      </c>
      <c r="H42"/>
    </row>
    <row r="43" spans="2:9" ht="15.75" thickTop="1" x14ac:dyDescent="0.25"/>
    <row r="44" spans="2:9" x14ac:dyDescent="0.25">
      <c r="B44" s="99"/>
    </row>
  </sheetData>
  <customSheetViews>
    <customSheetView guid="{452708E9-9655-4ED1-B6DE-69EDE47156C2}">
      <selection activeCell="D6" sqref="D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10">
      <selection activeCell="B1" sqref="B1:G32"/>
      <pageMargins left="0.7" right="0.7" top="0.75" bottom="0.75" header="0.3" footer="0.3"/>
      <pageSetup scale="93" orientation="portrait" r:id="rId2"/>
    </customSheetView>
    <customSheetView guid="{53DCB48B-4F68-4024-9145-D294071FF927}" showPageBreaks="1">
      <selection activeCell="L21" sqref="L21"/>
      <pageMargins left="0.7" right="0.7" top="0.75" bottom="0.75" header="0.3" footer="0.3"/>
      <pageSetup orientation="portrait" r:id="rId3"/>
    </customSheetView>
  </customSheetViews>
  <mergeCells count="8">
    <mergeCell ref="C36:G36"/>
    <mergeCell ref="C5:G5"/>
    <mergeCell ref="C6:G6"/>
    <mergeCell ref="C15:G15"/>
    <mergeCell ref="C16:G16"/>
    <mergeCell ref="C25:H25"/>
    <mergeCell ref="C26:H26"/>
    <mergeCell ref="C35:G35"/>
  </mergeCells>
  <pageMargins left="0.7" right="0.7" top="0.75" bottom="0.75" header="0.3" footer="0.3"/>
  <pageSetup scale="71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J31"/>
  <sheetViews>
    <sheetView showGridLines="0" zoomScale="80" zoomScaleNormal="80" zoomScaleSheetLayoutView="90" workbookViewId="0">
      <selection activeCell="J2" sqref="J2"/>
    </sheetView>
  </sheetViews>
  <sheetFormatPr defaultRowHeight="15" x14ac:dyDescent="0.25"/>
  <cols>
    <col min="1" max="1" width="2.42578125" customWidth="1"/>
    <col min="2" max="2" width="45.42578125" customWidth="1"/>
    <col min="3" max="10" width="12.140625" customWidth="1"/>
  </cols>
  <sheetData>
    <row r="2" spans="1:10" ht="31.5" x14ac:dyDescent="0.5">
      <c r="B2" s="87" t="s">
        <v>21</v>
      </c>
      <c r="C2" s="88"/>
    </row>
    <row r="3" spans="1:10" ht="11.25" customHeight="1" x14ac:dyDescent="0.5">
      <c r="B3" s="62"/>
    </row>
    <row r="4" spans="1:10" ht="19.5" thickBot="1" x14ac:dyDescent="0.3">
      <c r="A4" s="60"/>
      <c r="B4" s="10"/>
      <c r="C4" s="11" t="s">
        <v>71</v>
      </c>
      <c r="D4" s="11" t="s">
        <v>72</v>
      </c>
      <c r="E4" s="11" t="s">
        <v>43</v>
      </c>
      <c r="F4" s="11" t="s">
        <v>49</v>
      </c>
      <c r="G4" s="11" t="s">
        <v>50</v>
      </c>
      <c r="H4" s="11" t="s">
        <v>64</v>
      </c>
      <c r="I4" s="11" t="s">
        <v>81</v>
      </c>
      <c r="J4" s="11" t="s">
        <v>96</v>
      </c>
    </row>
    <row r="5" spans="1:10" ht="15" customHeight="1" x14ac:dyDescent="0.35">
      <c r="B5" s="12"/>
      <c r="C5" s="205" t="s">
        <v>3</v>
      </c>
      <c r="D5" s="205"/>
      <c r="E5" s="205"/>
      <c r="F5" s="205"/>
      <c r="G5" s="205"/>
      <c r="H5" s="205"/>
      <c r="I5" s="205"/>
      <c r="J5" s="205"/>
    </row>
    <row r="6" spans="1:10" ht="21.6" customHeight="1" x14ac:dyDescent="0.25">
      <c r="B6" s="50" t="s">
        <v>38</v>
      </c>
      <c r="F6" s="79"/>
      <c r="G6" s="79"/>
      <c r="H6" s="79"/>
      <c r="I6" s="79"/>
      <c r="J6" s="79"/>
    </row>
    <row r="7" spans="1:10" ht="15.75" x14ac:dyDescent="0.25">
      <c r="B7" s="13" t="s">
        <v>0</v>
      </c>
      <c r="C7" s="38">
        <v>1294</v>
      </c>
      <c r="D7" s="80">
        <v>1243</v>
      </c>
      <c r="E7" s="80">
        <v>1201</v>
      </c>
      <c r="F7" s="80">
        <v>1221</v>
      </c>
      <c r="G7" s="54">
        <v>4959</v>
      </c>
      <c r="H7" s="38">
        <v>1178</v>
      </c>
      <c r="I7" s="38">
        <v>1256</v>
      </c>
      <c r="J7" s="38">
        <v>1249</v>
      </c>
    </row>
    <row r="8" spans="1:10" ht="15.75" x14ac:dyDescent="0.25">
      <c r="B8" s="13" t="s">
        <v>8</v>
      </c>
      <c r="C8" s="64">
        <v>79</v>
      </c>
      <c r="D8" s="81">
        <v>63</v>
      </c>
      <c r="E8" s="81">
        <v>80</v>
      </c>
      <c r="F8" s="81">
        <v>85</v>
      </c>
      <c r="G8" s="65">
        <v>307</v>
      </c>
      <c r="H8" s="81">
        <v>85</v>
      </c>
      <c r="I8" s="81">
        <v>93</v>
      </c>
      <c r="J8" s="81">
        <v>88</v>
      </c>
    </row>
    <row r="9" spans="1:10" ht="15.75" x14ac:dyDescent="0.25">
      <c r="B9" s="13" t="s">
        <v>28</v>
      </c>
      <c r="C9" s="51">
        <v>95</v>
      </c>
      <c r="D9" s="80">
        <v>109</v>
      </c>
      <c r="E9" s="80">
        <v>101</v>
      </c>
      <c r="F9" s="80">
        <v>113</v>
      </c>
      <c r="G9" s="54">
        <v>418</v>
      </c>
      <c r="H9" s="80">
        <v>102</v>
      </c>
      <c r="I9" s="80">
        <v>110</v>
      </c>
      <c r="J9" s="80">
        <v>105</v>
      </c>
    </row>
    <row r="10" spans="1:10" ht="15" customHeight="1" x14ac:dyDescent="0.35">
      <c r="B10" s="14"/>
      <c r="C10" s="40"/>
      <c r="D10" s="40"/>
      <c r="E10" s="40"/>
      <c r="F10" s="40"/>
      <c r="G10" s="156"/>
      <c r="H10" s="40"/>
      <c r="I10" s="40"/>
      <c r="J10" s="40"/>
    </row>
    <row r="11" spans="1:10" ht="20.25" customHeight="1" x14ac:dyDescent="0.35">
      <c r="B11" s="55" t="s">
        <v>34</v>
      </c>
      <c r="C11" s="57"/>
      <c r="D11" s="57"/>
      <c r="E11" s="57"/>
      <c r="F11" s="57"/>
      <c r="G11" s="157"/>
      <c r="H11" s="57"/>
      <c r="I11" s="57"/>
      <c r="J11" s="57"/>
    </row>
    <row r="12" spans="1:10" ht="15.75" x14ac:dyDescent="0.25">
      <c r="B12" s="58" t="s">
        <v>0</v>
      </c>
      <c r="C12" s="56">
        <v>842</v>
      </c>
      <c r="D12" s="56">
        <v>875</v>
      </c>
      <c r="E12" s="56">
        <v>838</v>
      </c>
      <c r="F12" s="56">
        <v>854</v>
      </c>
      <c r="G12" s="59">
        <v>3409</v>
      </c>
      <c r="H12" s="56">
        <v>840</v>
      </c>
      <c r="I12" s="56">
        <v>822</v>
      </c>
      <c r="J12" s="56">
        <v>882</v>
      </c>
    </row>
    <row r="13" spans="1:10" ht="15.75" x14ac:dyDescent="0.25">
      <c r="B13" s="58" t="s">
        <v>8</v>
      </c>
      <c r="C13" s="68">
        <v>54</v>
      </c>
      <c r="D13" s="56">
        <v>66</v>
      </c>
      <c r="E13" s="68">
        <v>50</v>
      </c>
      <c r="F13" s="68">
        <v>56</v>
      </c>
      <c r="G13" s="69">
        <v>226</v>
      </c>
      <c r="H13" s="68">
        <v>74</v>
      </c>
      <c r="I13" s="68">
        <v>61</v>
      </c>
      <c r="J13" s="68">
        <v>93</v>
      </c>
    </row>
    <row r="14" spans="1:10" ht="15.75" x14ac:dyDescent="0.25">
      <c r="B14" s="58" t="s">
        <v>28</v>
      </c>
      <c r="C14" s="56">
        <v>88</v>
      </c>
      <c r="D14" s="56">
        <v>96</v>
      </c>
      <c r="E14" s="56">
        <v>94</v>
      </c>
      <c r="F14" s="56">
        <v>91</v>
      </c>
      <c r="G14" s="59">
        <v>369</v>
      </c>
      <c r="H14" s="56">
        <v>99</v>
      </c>
      <c r="I14" s="56">
        <v>85</v>
      </c>
      <c r="J14" s="56">
        <v>117</v>
      </c>
    </row>
    <row r="15" spans="1:10" ht="15" customHeight="1" x14ac:dyDescent="0.35">
      <c r="B15" s="13"/>
      <c r="C15" s="40"/>
      <c r="D15" s="40"/>
      <c r="E15" s="40"/>
      <c r="F15" s="40"/>
      <c r="G15" s="156"/>
      <c r="H15" s="40"/>
      <c r="I15" s="40"/>
      <c r="J15" s="40"/>
    </row>
    <row r="16" spans="1:10" s="1" customFormat="1" ht="21" customHeight="1" x14ac:dyDescent="0.35">
      <c r="B16" s="50" t="s">
        <v>35</v>
      </c>
      <c r="C16" s="52"/>
      <c r="D16" s="52"/>
      <c r="E16" s="52"/>
      <c r="F16" s="52"/>
      <c r="G16" s="158"/>
      <c r="H16" s="52"/>
      <c r="I16" s="52"/>
      <c r="J16" s="52"/>
    </row>
    <row r="17" spans="2:10" ht="15.75" x14ac:dyDescent="0.25">
      <c r="B17" s="53" t="s">
        <v>0</v>
      </c>
      <c r="C17" s="51">
        <v>443</v>
      </c>
      <c r="D17" s="80">
        <v>454</v>
      </c>
      <c r="E17" s="80">
        <v>464</v>
      </c>
      <c r="F17" s="80">
        <v>441</v>
      </c>
      <c r="G17" s="54">
        <v>1802</v>
      </c>
      <c r="H17" s="80">
        <v>425</v>
      </c>
      <c r="I17" s="80">
        <v>451</v>
      </c>
      <c r="J17" s="80">
        <v>444</v>
      </c>
    </row>
    <row r="18" spans="2:10" ht="15.75" x14ac:dyDescent="0.25">
      <c r="B18" s="53" t="s">
        <v>8</v>
      </c>
      <c r="C18" s="66">
        <v>47</v>
      </c>
      <c r="D18" s="82">
        <v>74</v>
      </c>
      <c r="E18" s="82">
        <v>63</v>
      </c>
      <c r="F18" s="82">
        <v>44</v>
      </c>
      <c r="G18" s="67">
        <v>228</v>
      </c>
      <c r="H18" s="82">
        <v>42</v>
      </c>
      <c r="I18" s="82">
        <v>68</v>
      </c>
      <c r="J18" s="82">
        <v>52</v>
      </c>
    </row>
    <row r="19" spans="2:10" ht="15.75" x14ac:dyDescent="0.25">
      <c r="B19" s="53" t="s">
        <v>28</v>
      </c>
      <c r="C19" s="51">
        <v>66</v>
      </c>
      <c r="D19" s="80">
        <v>74</v>
      </c>
      <c r="E19" s="80">
        <v>76</v>
      </c>
      <c r="F19" s="80">
        <v>53</v>
      </c>
      <c r="G19" s="54">
        <v>269</v>
      </c>
      <c r="H19" s="80">
        <v>53</v>
      </c>
      <c r="I19" s="80">
        <v>80</v>
      </c>
      <c r="J19" s="80">
        <v>63</v>
      </c>
    </row>
    <row r="20" spans="2:10" ht="15" customHeight="1" x14ac:dyDescent="0.25">
      <c r="B20" s="53"/>
      <c r="C20" s="51"/>
      <c r="D20" s="80"/>
      <c r="E20" s="80"/>
      <c r="F20" s="80"/>
      <c r="G20" s="54"/>
      <c r="H20" s="80"/>
      <c r="I20" s="80"/>
      <c r="J20" s="80"/>
    </row>
    <row r="21" spans="2:10" ht="21" customHeight="1" x14ac:dyDescent="0.35">
      <c r="B21" s="55" t="s">
        <v>48</v>
      </c>
      <c r="C21" s="57"/>
      <c r="D21" s="56"/>
      <c r="E21" s="56"/>
      <c r="F21" s="56"/>
      <c r="G21" s="59"/>
      <c r="H21" s="57"/>
      <c r="I21" s="57"/>
      <c r="J21" s="57"/>
    </row>
    <row r="22" spans="2:10" ht="15.75" x14ac:dyDescent="0.25">
      <c r="B22" s="58" t="s">
        <v>0</v>
      </c>
      <c r="C22" s="56">
        <v>1</v>
      </c>
      <c r="D22" s="56">
        <v>-1</v>
      </c>
      <c r="E22" s="56">
        <v>0</v>
      </c>
      <c r="F22" s="56">
        <v>0</v>
      </c>
      <c r="G22" s="59">
        <v>0</v>
      </c>
      <c r="H22" s="56">
        <v>0</v>
      </c>
      <c r="I22" s="56">
        <v>0</v>
      </c>
      <c r="J22" s="56">
        <v>0</v>
      </c>
    </row>
    <row r="23" spans="2:10" ht="15.75" x14ac:dyDescent="0.25">
      <c r="B23" s="58" t="s">
        <v>37</v>
      </c>
      <c r="C23" s="68">
        <v>-39</v>
      </c>
      <c r="D23" s="68">
        <v>-37</v>
      </c>
      <c r="E23" s="68">
        <v>-42</v>
      </c>
      <c r="F23" s="68">
        <v>-84</v>
      </c>
      <c r="G23" s="69">
        <v>-202</v>
      </c>
      <c r="H23" s="68">
        <v>-42</v>
      </c>
      <c r="I23" s="68">
        <v>-23</v>
      </c>
      <c r="J23" s="68">
        <v>-30</v>
      </c>
    </row>
    <row r="24" spans="2:10" ht="15.75" x14ac:dyDescent="0.25">
      <c r="B24" s="58" t="s">
        <v>84</v>
      </c>
      <c r="C24" s="56">
        <v>-7</v>
      </c>
      <c r="D24" s="56">
        <v>-15</v>
      </c>
      <c r="E24" s="56">
        <v>-15</v>
      </c>
      <c r="F24" s="56">
        <v>-26</v>
      </c>
      <c r="G24" s="59">
        <v>-63</v>
      </c>
      <c r="H24" s="56">
        <v>-18</v>
      </c>
      <c r="I24" s="56">
        <v>-15</v>
      </c>
      <c r="J24" s="56">
        <v>-23</v>
      </c>
    </row>
    <row r="25" spans="2:10" ht="16.5" customHeight="1" x14ac:dyDescent="0.25">
      <c r="B25" s="13"/>
      <c r="C25" s="61"/>
      <c r="D25" s="61"/>
      <c r="E25" s="61"/>
      <c r="F25" s="61"/>
      <c r="G25" s="159"/>
      <c r="H25" s="61"/>
      <c r="I25" s="61"/>
      <c r="J25" s="61"/>
    </row>
    <row r="26" spans="2:10" ht="21" customHeight="1" x14ac:dyDescent="0.25">
      <c r="B26" s="50" t="s">
        <v>10</v>
      </c>
      <c r="D26" s="79"/>
      <c r="E26" s="79"/>
      <c r="F26" s="79"/>
      <c r="G26" s="159"/>
      <c r="H26" s="79"/>
      <c r="I26" s="79"/>
      <c r="J26" s="79"/>
    </row>
    <row r="27" spans="2:10" ht="15.75" x14ac:dyDescent="0.25">
      <c r="B27" s="53" t="s">
        <v>0</v>
      </c>
      <c r="C27" s="38">
        <v>2580</v>
      </c>
      <c r="D27" s="38">
        <f t="shared" ref="D27:D29" si="0">SUM(D22,D17,D12,D7)</f>
        <v>2571</v>
      </c>
      <c r="E27" s="38">
        <v>2503</v>
      </c>
      <c r="F27" s="38">
        <v>2516</v>
      </c>
      <c r="G27" s="39">
        <v>10170</v>
      </c>
      <c r="H27" s="38">
        <f t="shared" ref="H27" si="1">SUM(H22,H17,H12,H7)</f>
        <v>2443</v>
      </c>
      <c r="I27" s="38">
        <f t="shared" ref="I27:J29" si="2">I7+I12+I17+I22</f>
        <v>2529</v>
      </c>
      <c r="J27" s="38">
        <f>J7+J12+J17+J22</f>
        <v>2575</v>
      </c>
    </row>
    <row r="28" spans="2:10" ht="15.75" x14ac:dyDescent="0.25">
      <c r="B28" s="53" t="s">
        <v>9</v>
      </c>
      <c r="C28" s="82">
        <v>141</v>
      </c>
      <c r="D28" s="82">
        <f t="shared" si="0"/>
        <v>166</v>
      </c>
      <c r="E28" s="82">
        <v>151</v>
      </c>
      <c r="F28" s="82">
        <v>101</v>
      </c>
      <c r="G28" s="67">
        <v>559</v>
      </c>
      <c r="H28" s="82">
        <f t="shared" ref="H28" si="3">SUM(H23,H18,H13,H8)</f>
        <v>159</v>
      </c>
      <c r="I28" s="82">
        <f t="shared" si="2"/>
        <v>199</v>
      </c>
      <c r="J28" s="82">
        <f t="shared" si="2"/>
        <v>203</v>
      </c>
    </row>
    <row r="29" spans="2:10" ht="15.75" x14ac:dyDescent="0.25">
      <c r="B29" s="53" t="s">
        <v>28</v>
      </c>
      <c r="C29" s="38">
        <v>242</v>
      </c>
      <c r="D29" s="38">
        <f t="shared" si="0"/>
        <v>264</v>
      </c>
      <c r="E29" s="38">
        <v>256</v>
      </c>
      <c r="F29" s="38">
        <v>231</v>
      </c>
      <c r="G29" s="39">
        <v>993</v>
      </c>
      <c r="H29" s="38">
        <f t="shared" ref="H29" si="4">SUM(H24,H19,H14,H9)</f>
        <v>236</v>
      </c>
      <c r="I29" s="38">
        <f t="shared" si="2"/>
        <v>260</v>
      </c>
      <c r="J29" s="38">
        <f t="shared" si="2"/>
        <v>262</v>
      </c>
    </row>
    <row r="31" spans="2:10" ht="35.25" customHeight="1" x14ac:dyDescent="0.25">
      <c r="B31" s="204" t="s">
        <v>47</v>
      </c>
      <c r="C31" s="204"/>
      <c r="D31" s="204"/>
      <c r="E31" s="204"/>
      <c r="F31" s="204"/>
      <c r="G31" s="204"/>
    </row>
  </sheetData>
  <customSheetViews>
    <customSheetView guid="{452708E9-9655-4ED1-B6DE-69EDE47156C2}" showGridLines="0">
      <selection activeCell="L19" sqref="L19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2" sqref="B2:J24"/>
      <pageMargins left="0.7" right="0.7" top="0.75" bottom="0.75" header="0.3" footer="0.3"/>
      <pageSetup scale="83" orientation="landscape" r:id="rId2"/>
    </customSheetView>
    <customSheetView guid="{53DCB48B-4F68-4024-9145-D294071FF927}" showPageBreaks="1" showGridLines="0" fitToPage="1">
      <selection activeCell="C8" sqref="C8"/>
      <pageMargins left="0.7" right="0.7" top="0.75" bottom="0.75" header="0.3" footer="0.3"/>
      <pageSetup scale="83" orientation="landscape" r:id="rId3"/>
    </customSheetView>
  </customSheetViews>
  <mergeCells count="2">
    <mergeCell ref="B31:G31"/>
    <mergeCell ref="C5:J5"/>
  </mergeCells>
  <pageMargins left="0.7" right="0.7" top="0.75" bottom="0.75" header="0.3" footer="0.3"/>
  <pageSetup scale="84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J21"/>
  <sheetViews>
    <sheetView showGridLines="0" zoomScale="90" zoomScaleNormal="90" workbookViewId="0">
      <selection activeCell="G2" sqref="G2"/>
    </sheetView>
  </sheetViews>
  <sheetFormatPr defaultRowHeight="15" x14ac:dyDescent="0.25"/>
  <cols>
    <col min="1" max="1" width="2.42578125" style="79" customWidth="1"/>
    <col min="2" max="2" width="65.5703125" customWidth="1"/>
    <col min="3" max="5" width="13.28515625" customWidth="1"/>
    <col min="6" max="6" width="13.42578125" customWidth="1"/>
    <col min="7" max="7" width="13.28515625" customWidth="1"/>
    <col min="8" max="8" width="13.42578125" customWidth="1"/>
    <col min="9" max="9" width="13.28515625" customWidth="1"/>
    <col min="10" max="10" width="13.42578125" customWidth="1"/>
  </cols>
  <sheetData>
    <row r="2" spans="2:10" ht="31.5" x14ac:dyDescent="0.5">
      <c r="B2" s="169" t="s">
        <v>22</v>
      </c>
      <c r="C2" s="169"/>
    </row>
    <row r="3" spans="2:10" ht="15.75" customHeight="1" x14ac:dyDescent="0.5">
      <c r="B3" s="62"/>
    </row>
    <row r="4" spans="2:10" ht="20.25" customHeight="1" thickBot="1" x14ac:dyDescent="0.3">
      <c r="B4" s="15"/>
      <c r="C4" s="16" t="s">
        <v>33</v>
      </c>
      <c r="D4" s="16" t="s">
        <v>40</v>
      </c>
      <c r="E4" s="16" t="s">
        <v>43</v>
      </c>
      <c r="F4" s="16" t="s">
        <v>49</v>
      </c>
      <c r="G4" s="16" t="s">
        <v>50</v>
      </c>
      <c r="H4" s="16" t="s">
        <v>64</v>
      </c>
      <c r="I4" s="16" t="s">
        <v>81</v>
      </c>
      <c r="J4" s="16" t="s">
        <v>96</v>
      </c>
    </row>
    <row r="5" spans="2:10" ht="15" customHeight="1" x14ac:dyDescent="0.25">
      <c r="B5" s="17"/>
      <c r="C5" s="206" t="s">
        <v>44</v>
      </c>
      <c r="D5" s="206"/>
      <c r="E5" s="206"/>
      <c r="F5" s="206"/>
      <c r="G5" s="206"/>
      <c r="H5" s="206"/>
      <c r="I5" s="206"/>
      <c r="J5" s="206"/>
    </row>
    <row r="6" spans="2:10" ht="17.25" customHeight="1" x14ac:dyDescent="0.25">
      <c r="B6" s="23" t="s">
        <v>8</v>
      </c>
      <c r="C6" s="24">
        <v>141</v>
      </c>
      <c r="D6" s="24">
        <v>166</v>
      </c>
      <c r="E6" s="24">
        <v>151</v>
      </c>
      <c r="F6" s="24">
        <v>101</v>
      </c>
      <c r="G6" s="24">
        <v>559</v>
      </c>
      <c r="H6" s="24">
        <v>159</v>
      </c>
      <c r="I6" s="24">
        <v>199</v>
      </c>
      <c r="J6" s="24">
        <v>203</v>
      </c>
    </row>
    <row r="7" spans="2:10" ht="17.25" customHeight="1" x14ac:dyDescent="0.25">
      <c r="B7" s="20" t="s">
        <v>11</v>
      </c>
      <c r="C7" s="21"/>
      <c r="D7" s="21"/>
      <c r="E7" s="21"/>
      <c r="F7" s="21"/>
      <c r="G7" s="22"/>
      <c r="H7" s="21"/>
      <c r="I7" s="21"/>
      <c r="J7" s="21"/>
    </row>
    <row r="8" spans="2:10" ht="17.25" customHeight="1" x14ac:dyDescent="0.25">
      <c r="B8" s="25" t="s">
        <v>20</v>
      </c>
      <c r="C8" s="26">
        <v>-36</v>
      </c>
      <c r="D8" s="26">
        <v>-34</v>
      </c>
      <c r="E8" s="26">
        <v>-35</v>
      </c>
      <c r="F8" s="26">
        <v>-35</v>
      </c>
      <c r="G8" s="27">
        <v>-140</v>
      </c>
      <c r="H8" s="26">
        <v>-34</v>
      </c>
      <c r="I8" s="26">
        <v>-35</v>
      </c>
      <c r="J8" s="26">
        <v>-35</v>
      </c>
    </row>
    <row r="9" spans="2:10" ht="17.25" customHeight="1" x14ac:dyDescent="0.25">
      <c r="B9" s="20" t="s">
        <v>73</v>
      </c>
      <c r="C9" s="21">
        <v>3</v>
      </c>
      <c r="D9" s="21">
        <v>3</v>
      </c>
      <c r="E9" s="21">
        <v>0</v>
      </c>
      <c r="F9" s="21">
        <v>-32</v>
      </c>
      <c r="G9" s="22">
        <v>-26</v>
      </c>
      <c r="H9" s="21">
        <v>0</v>
      </c>
      <c r="I9" s="21">
        <v>1</v>
      </c>
      <c r="J9" s="21">
        <v>2</v>
      </c>
    </row>
    <row r="10" spans="2:10" ht="17.25" customHeight="1" x14ac:dyDescent="0.25">
      <c r="B10" s="25" t="s">
        <v>60</v>
      </c>
      <c r="C10" s="26">
        <f>SUM(C6:C9)</f>
        <v>108</v>
      </c>
      <c r="D10" s="26">
        <f>SUM(D6:D9)</f>
        <v>135</v>
      </c>
      <c r="E10" s="26">
        <f>SUM(E6:E9)</f>
        <v>116</v>
      </c>
      <c r="F10" s="26">
        <v>34</v>
      </c>
      <c r="G10" s="27">
        <v>393</v>
      </c>
      <c r="H10" s="26">
        <v>125</v>
      </c>
      <c r="I10" s="26">
        <f>SUM(I6:I9)</f>
        <v>165</v>
      </c>
      <c r="J10" s="26">
        <v>170</v>
      </c>
    </row>
    <row r="11" spans="2:10" ht="17.25" customHeight="1" x14ac:dyDescent="0.25">
      <c r="B11" s="20" t="s">
        <v>13</v>
      </c>
      <c r="C11" s="21">
        <v>-34</v>
      </c>
      <c r="D11" s="21">
        <v>-37</v>
      </c>
      <c r="E11" s="21">
        <v>-37</v>
      </c>
      <c r="F11" s="21">
        <v>79</v>
      </c>
      <c r="G11" s="22">
        <v>-29</v>
      </c>
      <c r="H11" s="21">
        <v>-23</v>
      </c>
      <c r="I11" s="21">
        <v>-20</v>
      </c>
      <c r="J11" s="21">
        <v>-23</v>
      </c>
    </row>
    <row r="12" spans="2:10" x14ac:dyDescent="0.25">
      <c r="B12" s="23" t="s">
        <v>61</v>
      </c>
      <c r="C12" s="24">
        <f>SUM(C10:C11)</f>
        <v>74</v>
      </c>
      <c r="D12" s="24">
        <f>SUM(D10:D11)</f>
        <v>98</v>
      </c>
      <c r="E12" s="24">
        <f>SUM(E10:E11)</f>
        <v>79</v>
      </c>
      <c r="F12" s="24">
        <v>113</v>
      </c>
      <c r="G12" s="24">
        <v>364</v>
      </c>
      <c r="H12" s="24">
        <v>102</v>
      </c>
      <c r="I12" s="24">
        <f>SUM(I10:I11)</f>
        <v>145</v>
      </c>
      <c r="J12" s="24">
        <v>147</v>
      </c>
    </row>
    <row r="13" spans="2:10" s="132" customFormat="1" x14ac:dyDescent="0.25">
      <c r="B13" s="20" t="s">
        <v>45</v>
      </c>
      <c r="C13" s="21">
        <v>2</v>
      </c>
      <c r="D13" s="21">
        <v>0</v>
      </c>
      <c r="E13" s="21">
        <v>-3</v>
      </c>
      <c r="F13" s="21">
        <v>-1</v>
      </c>
      <c r="G13" s="22">
        <v>-2</v>
      </c>
      <c r="H13" s="21">
        <v>0</v>
      </c>
      <c r="I13" s="21">
        <v>1</v>
      </c>
      <c r="J13" s="21">
        <v>0</v>
      </c>
    </row>
    <row r="14" spans="2:10" x14ac:dyDescent="0.25">
      <c r="B14" s="133" t="s">
        <v>26</v>
      </c>
      <c r="C14" s="134">
        <v>72</v>
      </c>
      <c r="D14" s="134">
        <v>98</v>
      </c>
      <c r="E14" s="134">
        <v>82</v>
      </c>
      <c r="F14" s="134">
        <v>114</v>
      </c>
      <c r="G14" s="134">
        <v>366</v>
      </c>
      <c r="H14" s="134">
        <v>102</v>
      </c>
      <c r="I14" s="134">
        <f>I12-I13</f>
        <v>144</v>
      </c>
      <c r="J14" s="134">
        <v>147</v>
      </c>
    </row>
    <row r="15" spans="2:10" x14ac:dyDescent="0.25">
      <c r="B15" s="28"/>
      <c r="C15" s="37"/>
      <c r="D15" s="37"/>
      <c r="E15" s="37"/>
      <c r="F15" s="37"/>
      <c r="G15" s="37"/>
      <c r="H15" s="37"/>
      <c r="I15" s="37"/>
      <c r="J15" s="37"/>
    </row>
    <row r="16" spans="2:10" x14ac:dyDescent="0.25">
      <c r="B16" s="133" t="s">
        <v>80</v>
      </c>
      <c r="C16" s="135">
        <f>C14/C17</f>
        <v>0.47058823529411764</v>
      </c>
      <c r="D16" s="135">
        <f>D14/D17</f>
        <v>0.64052287581699341</v>
      </c>
      <c r="E16" s="135">
        <v>0.53</v>
      </c>
      <c r="F16" s="135">
        <v>0.74</v>
      </c>
      <c r="G16" s="135">
        <v>2.38</v>
      </c>
      <c r="H16" s="135">
        <v>0.66</v>
      </c>
      <c r="I16" s="135">
        <f>I14/I17</f>
        <v>0.93506493506493504</v>
      </c>
      <c r="J16" s="135">
        <v>0.96</v>
      </c>
    </row>
    <row r="17" spans="2:10" x14ac:dyDescent="0.25">
      <c r="B17" s="28" t="s">
        <v>12</v>
      </c>
      <c r="C17" s="22">
        <v>153</v>
      </c>
      <c r="D17" s="22">
        <v>153</v>
      </c>
      <c r="E17" s="22">
        <v>154</v>
      </c>
      <c r="F17" s="22">
        <v>154</v>
      </c>
      <c r="G17" s="22">
        <v>154</v>
      </c>
      <c r="H17" s="22">
        <v>154</v>
      </c>
      <c r="I17" s="22">
        <v>154</v>
      </c>
      <c r="J17" s="22">
        <v>153</v>
      </c>
    </row>
    <row r="19" spans="2:10" x14ac:dyDescent="0.25">
      <c r="B19" s="153"/>
    </row>
    <row r="20" spans="2:10" x14ac:dyDescent="0.25">
      <c r="B20" s="106"/>
    </row>
    <row r="21" spans="2:10" x14ac:dyDescent="0.25">
      <c r="B21" s="106"/>
    </row>
  </sheetData>
  <customSheetViews>
    <customSheetView guid="{452708E9-9655-4ED1-B6DE-69EDE47156C2}" showGridLines="0">
      <selection activeCell="J18" sqref="J18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3" sqref="B3"/>
      <pageMargins left="0.7" right="0.7" top="0.75" bottom="0.75" header="0.3" footer="0.3"/>
      <pageSetup scale="75" orientation="landscape" r:id="rId2"/>
    </customSheetView>
    <customSheetView guid="{53DCB48B-4F68-4024-9145-D294071FF927}" showPageBreaks="1" showGridLines="0" fitToPage="1">
      <selection activeCell="D17" sqref="D17"/>
      <pageMargins left="0.7" right="0.7" top="0.75" bottom="0.75" header="0.3" footer="0.3"/>
      <pageSetup scale="75" orientation="landscape" r:id="rId3"/>
    </customSheetView>
  </customSheetViews>
  <mergeCells count="1">
    <mergeCell ref="C5:J5"/>
  </mergeCells>
  <pageMargins left="0.7" right="0.7" top="0.75" bottom="0.75" header="0.3" footer="0.3"/>
  <pageSetup scale="70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2:K20"/>
  <sheetViews>
    <sheetView showGridLines="0" topLeftCell="B1" zoomScaleNormal="100" workbookViewId="0">
      <selection activeCell="I1" sqref="I1"/>
    </sheetView>
  </sheetViews>
  <sheetFormatPr defaultRowHeight="15" x14ac:dyDescent="0.25"/>
  <cols>
    <col min="1" max="1" width="0" hidden="1" customWidth="1"/>
    <col min="2" max="2" width="2.42578125" style="79" customWidth="1"/>
    <col min="3" max="3" width="77" customWidth="1"/>
    <col min="4" max="11" width="12.28515625" customWidth="1"/>
  </cols>
  <sheetData>
    <row r="2" spans="3:11" ht="31.5" x14ac:dyDescent="0.5">
      <c r="C2" s="166" t="s">
        <v>23</v>
      </c>
    </row>
    <row r="3" spans="3:11" ht="12" customHeight="1" x14ac:dyDescent="0.5">
      <c r="C3" s="62"/>
    </row>
    <row r="4" spans="3:11" ht="18" customHeight="1" thickBot="1" x14ac:dyDescent="0.3">
      <c r="C4" s="15"/>
      <c r="D4" s="16" t="s">
        <v>33</v>
      </c>
      <c r="E4" s="16" t="s">
        <v>40</v>
      </c>
      <c r="F4" s="16" t="s">
        <v>43</v>
      </c>
      <c r="G4" s="16" t="s">
        <v>49</v>
      </c>
      <c r="H4" s="16" t="s">
        <v>50</v>
      </c>
      <c r="I4" s="16" t="s">
        <v>64</v>
      </c>
      <c r="J4" s="16" t="s">
        <v>81</v>
      </c>
      <c r="K4" s="16" t="s">
        <v>96</v>
      </c>
    </row>
    <row r="5" spans="3:11" ht="15" customHeight="1" x14ac:dyDescent="0.25">
      <c r="C5" s="17"/>
      <c r="D5" s="207" t="s">
        <v>44</v>
      </c>
      <c r="E5" s="207"/>
      <c r="F5" s="207"/>
      <c r="G5" s="207"/>
      <c r="H5" s="207"/>
      <c r="I5" s="207"/>
      <c r="J5" s="207"/>
      <c r="K5" s="207"/>
    </row>
    <row r="6" spans="3:11" ht="24.75" customHeight="1" x14ac:dyDescent="0.25">
      <c r="C6" s="44" t="s">
        <v>28</v>
      </c>
      <c r="D6" s="45">
        <v>242</v>
      </c>
      <c r="E6" s="45">
        <v>264</v>
      </c>
      <c r="F6" s="45">
        <v>256</v>
      </c>
      <c r="G6" s="45">
        <v>231</v>
      </c>
      <c r="H6" s="45">
        <v>993</v>
      </c>
      <c r="I6" s="45">
        <v>236</v>
      </c>
      <c r="J6" s="45">
        <v>260</v>
      </c>
      <c r="K6" s="45">
        <v>262</v>
      </c>
    </row>
    <row r="7" spans="3:11" ht="15" customHeight="1" x14ac:dyDescent="0.25">
      <c r="C7" s="46" t="s">
        <v>1</v>
      </c>
      <c r="D7" s="47">
        <v>-36</v>
      </c>
      <c r="E7" s="47">
        <v>-34</v>
      </c>
      <c r="F7" s="47">
        <v>-35</v>
      </c>
      <c r="G7" s="47">
        <v>-35</v>
      </c>
      <c r="H7" s="48">
        <v>-140</v>
      </c>
      <c r="I7" s="47">
        <v>-34</v>
      </c>
      <c r="J7" s="47">
        <v>-35</v>
      </c>
      <c r="K7" s="47">
        <v>-35</v>
      </c>
    </row>
    <row r="8" spans="3:11" ht="15" customHeight="1" x14ac:dyDescent="0.25">
      <c r="C8" s="41" t="s">
        <v>86</v>
      </c>
      <c r="D8" s="42">
        <v>3</v>
      </c>
      <c r="E8" s="42">
        <v>4</v>
      </c>
      <c r="F8" s="42">
        <v>0</v>
      </c>
      <c r="G8" s="42">
        <v>1</v>
      </c>
      <c r="H8" s="43">
        <v>8</v>
      </c>
      <c r="I8" s="42">
        <v>0</v>
      </c>
      <c r="J8" s="42">
        <v>1</v>
      </c>
      <c r="K8" s="42">
        <v>2</v>
      </c>
    </row>
    <row r="9" spans="3:11" x14ac:dyDescent="0.25">
      <c r="C9" s="46" t="s">
        <v>62</v>
      </c>
      <c r="D9" s="47">
        <v>209</v>
      </c>
      <c r="E9" s="47">
        <f>SUM(E6:E8)</f>
        <v>234</v>
      </c>
      <c r="F9" s="47">
        <f>SUM(F6:F8)</f>
        <v>221</v>
      </c>
      <c r="G9" s="47">
        <v>197</v>
      </c>
      <c r="H9" s="48">
        <v>861</v>
      </c>
      <c r="I9" s="47">
        <v>202</v>
      </c>
      <c r="J9" s="47">
        <f>SUM(J6:J8)</f>
        <v>226</v>
      </c>
      <c r="K9" s="47">
        <v>229</v>
      </c>
    </row>
    <row r="10" spans="3:11" ht="14.25" customHeight="1" x14ac:dyDescent="0.25">
      <c r="C10" s="41" t="s">
        <v>87</v>
      </c>
      <c r="D10" s="42">
        <v>-73</v>
      </c>
      <c r="E10" s="42">
        <v>-75</v>
      </c>
      <c r="F10" s="42">
        <v>-78</v>
      </c>
      <c r="G10" s="42">
        <v>-64</v>
      </c>
      <c r="H10" s="43">
        <v>-290</v>
      </c>
      <c r="I10" s="42">
        <v>-43</v>
      </c>
      <c r="J10" s="42">
        <v>-53</v>
      </c>
      <c r="K10" s="42">
        <v>-55</v>
      </c>
    </row>
    <row r="11" spans="3:11" ht="15" customHeight="1" x14ac:dyDescent="0.25">
      <c r="C11" s="49" t="s">
        <v>55</v>
      </c>
      <c r="D11" s="70">
        <v>136</v>
      </c>
      <c r="E11" s="70">
        <f>SUM(E9:E10)</f>
        <v>159</v>
      </c>
      <c r="F11" s="70">
        <f>SUM(F9:F10)</f>
        <v>143</v>
      </c>
      <c r="G11" s="70">
        <v>133</v>
      </c>
      <c r="H11" s="70">
        <v>571</v>
      </c>
      <c r="I11" s="70">
        <v>159</v>
      </c>
      <c r="J11" s="70">
        <f>SUM(J9:J10)</f>
        <v>173</v>
      </c>
      <c r="K11" s="70">
        <v>174</v>
      </c>
    </row>
    <row r="12" spans="3:11" s="79" customFormat="1" ht="15" customHeight="1" x14ac:dyDescent="0.25">
      <c r="C12" s="41" t="s">
        <v>45</v>
      </c>
      <c r="D12" s="42">
        <v>2</v>
      </c>
      <c r="E12" s="42">
        <v>0</v>
      </c>
      <c r="F12" s="42">
        <v>-3</v>
      </c>
      <c r="G12" s="42">
        <v>-1</v>
      </c>
      <c r="H12" s="43">
        <v>-2</v>
      </c>
      <c r="I12" s="42">
        <v>0</v>
      </c>
      <c r="J12" s="42">
        <v>1</v>
      </c>
      <c r="K12" s="42">
        <v>0</v>
      </c>
    </row>
    <row r="13" spans="3:11" x14ac:dyDescent="0.25">
      <c r="C13" s="136" t="s">
        <v>56</v>
      </c>
      <c r="D13" s="137">
        <v>134</v>
      </c>
      <c r="E13" s="137">
        <v>159</v>
      </c>
      <c r="F13" s="137">
        <v>146</v>
      </c>
      <c r="G13" s="137">
        <v>134</v>
      </c>
      <c r="H13" s="137">
        <v>573</v>
      </c>
      <c r="I13" s="137">
        <v>159</v>
      </c>
      <c r="J13" s="137">
        <f>J11-J12</f>
        <v>172</v>
      </c>
      <c r="K13" s="137">
        <v>174</v>
      </c>
    </row>
    <row r="14" spans="3:11" s="79" customFormat="1" ht="15.6" customHeight="1" x14ac:dyDescent="0.25">
      <c r="C14" s="44"/>
      <c r="D14" s="45"/>
      <c r="E14" s="45"/>
      <c r="F14" s="45"/>
      <c r="G14" s="45"/>
      <c r="H14" s="45"/>
      <c r="I14" s="45"/>
      <c r="J14" s="45"/>
      <c r="K14" s="45"/>
    </row>
    <row r="15" spans="3:11" x14ac:dyDescent="0.25">
      <c r="C15" s="164" t="s">
        <v>88</v>
      </c>
      <c r="D15" s="138">
        <v>0.87581699346405228</v>
      </c>
      <c r="E15" s="138">
        <f>E13/E16</f>
        <v>1.0392156862745099</v>
      </c>
      <c r="F15" s="138">
        <v>0.95</v>
      </c>
      <c r="G15" s="138">
        <v>0.87</v>
      </c>
      <c r="H15" s="138">
        <v>3.72</v>
      </c>
      <c r="I15" s="138">
        <v>1.03</v>
      </c>
      <c r="J15" s="138">
        <f>J13/J16</f>
        <v>1.1168831168831168</v>
      </c>
      <c r="K15" s="138">
        <v>1.1399999999999999</v>
      </c>
    </row>
    <row r="16" spans="3:11" x14ac:dyDescent="0.25">
      <c r="C16" s="44" t="s">
        <v>12</v>
      </c>
      <c r="D16" s="43">
        <v>153</v>
      </c>
      <c r="E16" s="43">
        <v>153</v>
      </c>
      <c r="F16" s="43">
        <v>154</v>
      </c>
      <c r="G16" s="43">
        <v>154</v>
      </c>
      <c r="H16" s="43">
        <v>154</v>
      </c>
      <c r="I16" s="43">
        <v>154</v>
      </c>
      <c r="J16" s="43">
        <v>154</v>
      </c>
      <c r="K16" s="43">
        <v>153</v>
      </c>
    </row>
    <row r="18" spans="3:3" s="1" customFormat="1" x14ac:dyDescent="0.25">
      <c r="C18" s="163" t="s">
        <v>91</v>
      </c>
    </row>
    <row r="19" spans="3:3" s="1" customFormat="1" x14ac:dyDescent="0.25">
      <c r="C19" s="163" t="s">
        <v>106</v>
      </c>
    </row>
    <row r="20" spans="3:3" x14ac:dyDescent="0.25">
      <c r="C20" s="119" t="s">
        <v>89</v>
      </c>
    </row>
  </sheetData>
  <customSheetViews>
    <customSheetView guid="{452708E9-9655-4ED1-B6DE-69EDE47156C2}" showGridLines="0">
      <selection activeCell="J16" sqref="J1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5" sqref="B5"/>
      <pageMargins left="0.7" right="0.7" top="0.75" bottom="0.75" header="0.3" footer="0.3"/>
      <pageSetup scale="78" orientation="landscape" r:id="rId2"/>
    </customSheetView>
    <customSheetView guid="{53DCB48B-4F68-4024-9145-D294071FF927}" showPageBreaks="1" showGridLines="0" fitToPage="1">
      <selection activeCell="C14" sqref="C14"/>
      <pageMargins left="0.7" right="0.7" top="0.75" bottom="0.75" header="0.3" footer="0.3"/>
      <pageSetup scale="78" orientation="landscape" r:id="rId3"/>
    </customSheetView>
  </customSheetViews>
  <mergeCells count="1">
    <mergeCell ref="D5:K5"/>
  </mergeCells>
  <pageMargins left="0.7" right="0.7" top="0.75" bottom="0.75" header="0.3" footer="0.3"/>
  <pageSetup scale="68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N78"/>
  <sheetViews>
    <sheetView showGridLines="0" zoomScale="90" zoomScaleNormal="90" zoomScaleSheetLayoutView="90" workbookViewId="0">
      <selection activeCell="G2" sqref="G2"/>
    </sheetView>
  </sheetViews>
  <sheetFormatPr defaultColWidth="9.140625" defaultRowHeight="15" x14ac:dyDescent="0.25"/>
  <cols>
    <col min="1" max="1" width="2.42578125" style="3" customWidth="1"/>
    <col min="2" max="2" width="25.7109375" style="3" customWidth="1"/>
    <col min="3" max="4" width="18.140625" style="3" customWidth="1"/>
    <col min="5" max="5" width="18.7109375" style="3" customWidth="1"/>
    <col min="6" max="6" width="23.85546875" style="3" customWidth="1"/>
    <col min="7" max="7" width="23" style="3" customWidth="1"/>
    <col min="8" max="8" width="19.7109375" style="3" customWidth="1"/>
    <col min="9" max="9" width="20" style="3" customWidth="1"/>
    <col min="10" max="10" width="13.7109375" style="3" customWidth="1"/>
    <col min="11" max="11" width="16.85546875" style="3" customWidth="1"/>
    <col min="12" max="13" width="13.85546875" style="3" customWidth="1"/>
    <col min="14" max="14" width="20.5703125" style="3" customWidth="1"/>
    <col min="15" max="16384" width="9.140625" style="3"/>
  </cols>
  <sheetData>
    <row r="1" spans="2:14" x14ac:dyDescent="0.25">
      <c r="H1" s="78"/>
    </row>
    <row r="2" spans="2:14" ht="31.5" x14ac:dyDescent="0.5">
      <c r="B2" s="194" t="s">
        <v>30</v>
      </c>
      <c r="C2" s="194"/>
      <c r="D2" s="194"/>
      <c r="E2" s="194"/>
      <c r="F2" s="194"/>
      <c r="G2" s="194"/>
      <c r="H2" s="194"/>
      <c r="I2" s="194"/>
      <c r="J2" s="72"/>
      <c r="K2" s="72"/>
      <c r="L2" s="72"/>
    </row>
    <row r="3" spans="2:14" x14ac:dyDescent="0.25">
      <c r="B3" s="84"/>
      <c r="C3" s="85"/>
      <c r="D3" s="85"/>
      <c r="E3" s="85"/>
      <c r="F3" s="85"/>
      <c r="G3" s="85"/>
      <c r="H3" s="186"/>
      <c r="I3" s="86"/>
      <c r="J3" s="86"/>
      <c r="K3" s="86"/>
      <c r="L3" s="86"/>
      <c r="M3" s="84"/>
      <c r="N3" s="84"/>
    </row>
    <row r="4" spans="2:14" x14ac:dyDescent="0.25">
      <c r="B4" s="100"/>
      <c r="C4" s="203" t="s">
        <v>97</v>
      </c>
      <c r="D4" s="203"/>
      <c r="E4" s="203"/>
      <c r="F4" s="203"/>
      <c r="G4" s="203"/>
      <c r="H4" s="188"/>
      <c r="I4" s="188"/>
      <c r="J4" s="86"/>
      <c r="K4" s="86"/>
      <c r="L4" s="86"/>
      <c r="M4" s="84"/>
      <c r="N4" s="84"/>
    </row>
    <row r="5" spans="2:14" x14ac:dyDescent="0.25">
      <c r="B5" s="100"/>
      <c r="C5" s="202" t="s">
        <v>3</v>
      </c>
      <c r="D5" s="202"/>
      <c r="E5" s="202"/>
      <c r="F5" s="202"/>
      <c r="G5" s="202"/>
      <c r="H5" s="171"/>
      <c r="I5" s="171"/>
      <c r="J5" s="86"/>
      <c r="K5" s="86"/>
      <c r="L5" s="86"/>
      <c r="M5" s="84"/>
      <c r="N5" s="84"/>
    </row>
    <row r="6" spans="2:14" ht="26.25" x14ac:dyDescent="0.25">
      <c r="B6" s="100"/>
      <c r="C6" s="101" t="s">
        <v>14</v>
      </c>
      <c r="D6" s="101" t="s">
        <v>93</v>
      </c>
      <c r="E6" s="101" t="s">
        <v>15</v>
      </c>
      <c r="F6" s="101" t="s">
        <v>79</v>
      </c>
      <c r="G6" s="101" t="s">
        <v>39</v>
      </c>
      <c r="H6" s="86"/>
      <c r="I6" s="86"/>
      <c r="J6" s="86"/>
      <c r="K6" s="84"/>
      <c r="L6" s="84"/>
    </row>
    <row r="7" spans="2:14" x14ac:dyDescent="0.25">
      <c r="B7" s="100" t="s">
        <v>38</v>
      </c>
      <c r="C7" s="139">
        <v>88</v>
      </c>
      <c r="D7" s="139">
        <v>0</v>
      </c>
      <c r="E7" s="139">
        <v>17</v>
      </c>
      <c r="F7" s="139">
        <v>0</v>
      </c>
      <c r="G7" s="139">
        <v>105</v>
      </c>
      <c r="H7" s="86"/>
      <c r="I7" s="86"/>
      <c r="J7" s="86"/>
      <c r="K7" s="84"/>
      <c r="L7" s="84"/>
    </row>
    <row r="8" spans="2:14" x14ac:dyDescent="0.25">
      <c r="B8" s="100" t="s">
        <v>36</v>
      </c>
      <c r="C8" s="160">
        <v>93</v>
      </c>
      <c r="D8" s="160">
        <v>0</v>
      </c>
      <c r="E8" s="160">
        <v>22</v>
      </c>
      <c r="F8" s="160">
        <v>2</v>
      </c>
      <c r="G8" s="160">
        <v>117</v>
      </c>
      <c r="H8" s="86"/>
      <c r="I8" s="86"/>
      <c r="J8" s="86"/>
      <c r="K8" s="84"/>
      <c r="L8" s="84"/>
    </row>
    <row r="9" spans="2:14" x14ac:dyDescent="0.25">
      <c r="B9" s="100" t="s">
        <v>35</v>
      </c>
      <c r="C9" s="160">
        <v>52</v>
      </c>
      <c r="D9" s="160">
        <v>0</v>
      </c>
      <c r="E9" s="160">
        <v>11</v>
      </c>
      <c r="F9" s="160">
        <v>0</v>
      </c>
      <c r="G9" s="160">
        <v>63</v>
      </c>
      <c r="H9" s="86"/>
      <c r="I9" s="86"/>
      <c r="J9" s="86"/>
      <c r="K9" s="84"/>
      <c r="L9" s="84"/>
    </row>
    <row r="10" spans="2:14" x14ac:dyDescent="0.25">
      <c r="B10" s="100" t="s">
        <v>48</v>
      </c>
      <c r="C10" s="160">
        <v>-30</v>
      </c>
      <c r="D10" s="160">
        <v>7</v>
      </c>
      <c r="E10" s="160">
        <v>0</v>
      </c>
      <c r="F10" s="160">
        <v>0</v>
      </c>
      <c r="G10" s="160">
        <v>-23</v>
      </c>
      <c r="H10" s="86"/>
      <c r="I10" s="86"/>
      <c r="J10" s="86"/>
      <c r="K10" s="84"/>
      <c r="L10" s="84"/>
    </row>
    <row r="11" spans="2:14" ht="15.75" thickBot="1" x14ac:dyDescent="0.3">
      <c r="B11" s="100" t="s">
        <v>16</v>
      </c>
      <c r="C11" s="141">
        <v>203</v>
      </c>
      <c r="D11" s="141">
        <v>7</v>
      </c>
      <c r="E11" s="141">
        <v>50</v>
      </c>
      <c r="F11" s="141">
        <v>2</v>
      </c>
      <c r="G11" s="141">
        <v>262</v>
      </c>
      <c r="H11" s="86"/>
      <c r="I11" s="86"/>
      <c r="J11" s="86"/>
      <c r="K11" s="84"/>
      <c r="L11" s="84"/>
    </row>
    <row r="12" spans="2:14" ht="15.75" thickTop="1" x14ac:dyDescent="0.25">
      <c r="B12" s="100"/>
      <c r="C12" s="183"/>
      <c r="D12" s="183"/>
      <c r="E12" s="183"/>
      <c r="F12" s="183"/>
      <c r="G12" s="183"/>
      <c r="H12" s="86"/>
      <c r="I12" s="86"/>
      <c r="J12" s="86"/>
      <c r="K12" s="84"/>
      <c r="L12" s="84"/>
    </row>
    <row r="13" spans="2:14" x14ac:dyDescent="0.25">
      <c r="B13" s="100"/>
      <c r="C13" s="203" t="s">
        <v>105</v>
      </c>
      <c r="D13" s="203"/>
      <c r="E13" s="203"/>
      <c r="F13" s="203"/>
      <c r="G13" s="203"/>
      <c r="H13" s="188"/>
      <c r="I13" s="188"/>
      <c r="J13" s="86"/>
      <c r="K13" s="86"/>
      <c r="L13" s="86"/>
      <c r="M13" s="84"/>
      <c r="N13" s="84"/>
    </row>
    <row r="14" spans="2:14" x14ac:dyDescent="0.25">
      <c r="B14" s="100"/>
      <c r="C14" s="202" t="s">
        <v>3</v>
      </c>
      <c r="D14" s="202"/>
      <c r="E14" s="202"/>
      <c r="F14" s="202"/>
      <c r="G14" s="202"/>
      <c r="H14" s="171"/>
      <c r="I14" s="171"/>
      <c r="J14" s="86"/>
      <c r="K14" s="86"/>
      <c r="L14" s="86"/>
      <c r="M14" s="84"/>
      <c r="N14" s="84"/>
    </row>
    <row r="15" spans="2:14" ht="26.25" x14ac:dyDescent="0.25">
      <c r="B15" s="100"/>
      <c r="C15" s="101" t="s">
        <v>14</v>
      </c>
      <c r="D15" s="101" t="s">
        <v>93</v>
      </c>
      <c r="E15" s="101" t="s">
        <v>15</v>
      </c>
      <c r="F15" s="101" t="s">
        <v>79</v>
      </c>
      <c r="G15" s="101" t="s">
        <v>39</v>
      </c>
      <c r="H15" s="86"/>
      <c r="I15" s="86"/>
      <c r="J15" s="86"/>
      <c r="K15" s="84"/>
      <c r="L15" s="84"/>
    </row>
    <row r="16" spans="2:14" x14ac:dyDescent="0.25">
      <c r="B16" s="100" t="s">
        <v>38</v>
      </c>
      <c r="C16" s="139">
        <v>93</v>
      </c>
      <c r="D16" s="139">
        <v>0</v>
      </c>
      <c r="E16" s="139">
        <v>17</v>
      </c>
      <c r="F16" s="139">
        <v>0</v>
      </c>
      <c r="G16" s="139">
        <f>SUM(C16:F16)</f>
        <v>110</v>
      </c>
      <c r="H16" s="86"/>
      <c r="I16" s="86"/>
      <c r="J16" s="86"/>
      <c r="K16" s="84"/>
      <c r="L16" s="84"/>
    </row>
    <row r="17" spans="2:14" x14ac:dyDescent="0.25">
      <c r="B17" s="100" t="s">
        <v>36</v>
      </c>
      <c r="C17" s="160">
        <v>61</v>
      </c>
      <c r="D17" s="160">
        <v>0</v>
      </c>
      <c r="E17" s="160">
        <v>22</v>
      </c>
      <c r="F17" s="160">
        <v>2</v>
      </c>
      <c r="G17" s="160">
        <f>SUM(C17:F17)</f>
        <v>85</v>
      </c>
      <c r="H17" s="86"/>
      <c r="I17" s="86"/>
      <c r="J17" s="86"/>
      <c r="K17" s="84"/>
      <c r="L17" s="84"/>
    </row>
    <row r="18" spans="2:14" x14ac:dyDescent="0.25">
      <c r="B18" s="100" t="s">
        <v>35</v>
      </c>
      <c r="C18" s="160">
        <v>68</v>
      </c>
      <c r="D18" s="160">
        <v>0</v>
      </c>
      <c r="E18" s="160">
        <v>12</v>
      </c>
      <c r="F18" s="160">
        <v>0</v>
      </c>
      <c r="G18" s="160">
        <f>SUM(C18:F18)</f>
        <v>80</v>
      </c>
      <c r="H18" s="86"/>
      <c r="I18" s="86"/>
      <c r="J18" s="86"/>
      <c r="K18" s="84"/>
      <c r="L18" s="84"/>
    </row>
    <row r="19" spans="2:14" x14ac:dyDescent="0.25">
      <c r="B19" s="100" t="s">
        <v>48</v>
      </c>
      <c r="C19" s="160">
        <v>-23</v>
      </c>
      <c r="D19" s="160">
        <v>8</v>
      </c>
      <c r="E19" s="160">
        <v>0</v>
      </c>
      <c r="F19" s="160">
        <v>0</v>
      </c>
      <c r="G19" s="160">
        <f>SUM(C19:F19)</f>
        <v>-15</v>
      </c>
      <c r="H19" s="86"/>
      <c r="I19" s="86"/>
      <c r="J19" s="86"/>
      <c r="K19" s="84"/>
      <c r="L19" s="84"/>
    </row>
    <row r="20" spans="2:14" ht="15.75" thickBot="1" x14ac:dyDescent="0.3">
      <c r="B20" s="100" t="s">
        <v>16</v>
      </c>
      <c r="C20" s="141">
        <f>SUM(C16:C19)</f>
        <v>199</v>
      </c>
      <c r="D20" s="141">
        <f>SUM(D16:D19)</f>
        <v>8</v>
      </c>
      <c r="E20" s="141">
        <f t="shared" ref="E20:G20" si="0">SUM(E16:E19)</f>
        <v>51</v>
      </c>
      <c r="F20" s="141">
        <f t="shared" si="0"/>
        <v>2</v>
      </c>
      <c r="G20" s="141">
        <f t="shared" si="0"/>
        <v>260</v>
      </c>
      <c r="H20" s="86"/>
      <c r="I20" s="86"/>
      <c r="J20" s="86"/>
      <c r="K20" s="84"/>
      <c r="L20" s="84"/>
    </row>
    <row r="21" spans="2:14" ht="15.75" thickTop="1" x14ac:dyDescent="0.25">
      <c r="B21" s="84"/>
      <c r="C21" s="85"/>
      <c r="D21" s="85"/>
      <c r="E21" s="85"/>
      <c r="F21" s="85"/>
      <c r="G21" s="85"/>
      <c r="H21" s="85"/>
      <c r="I21" s="86"/>
      <c r="J21" s="86"/>
      <c r="K21" s="86"/>
      <c r="L21" s="86"/>
      <c r="M21" s="84"/>
      <c r="N21" s="84"/>
    </row>
    <row r="22" spans="2:14" x14ac:dyDescent="0.25">
      <c r="B22" s="100"/>
      <c r="C22" s="203" t="s">
        <v>66</v>
      </c>
      <c r="D22" s="203"/>
      <c r="E22" s="203"/>
      <c r="F22" s="203"/>
      <c r="G22" s="203"/>
      <c r="H22" s="203"/>
      <c r="I22" s="188"/>
      <c r="J22" s="86"/>
      <c r="K22" s="86"/>
      <c r="L22" s="86"/>
      <c r="M22" s="84"/>
      <c r="N22" s="84"/>
    </row>
    <row r="23" spans="2:14" x14ac:dyDescent="0.25">
      <c r="B23" s="100"/>
      <c r="C23" s="202" t="s">
        <v>3</v>
      </c>
      <c r="D23" s="202"/>
      <c r="E23" s="202"/>
      <c r="F23" s="202"/>
      <c r="G23" s="202"/>
      <c r="H23" s="202"/>
      <c r="I23" s="171"/>
      <c r="J23" s="86"/>
      <c r="K23" s="86"/>
      <c r="L23" s="86"/>
      <c r="M23" s="84"/>
      <c r="N23" s="84"/>
    </row>
    <row r="24" spans="2:14" ht="26.25" x14ac:dyDescent="0.25">
      <c r="B24" s="100"/>
      <c r="C24" s="101" t="s">
        <v>14</v>
      </c>
      <c r="D24" s="101" t="s">
        <v>93</v>
      </c>
      <c r="E24" s="101" t="s">
        <v>15</v>
      </c>
      <c r="F24" s="101" t="s">
        <v>79</v>
      </c>
      <c r="G24" s="101" t="s">
        <v>77</v>
      </c>
      <c r="H24" s="101" t="s">
        <v>39</v>
      </c>
      <c r="I24" s="86"/>
      <c r="J24" s="86"/>
      <c r="K24" s="86"/>
      <c r="L24" s="86"/>
      <c r="M24" s="84"/>
      <c r="N24" s="84"/>
    </row>
    <row r="25" spans="2:14" x14ac:dyDescent="0.25">
      <c r="B25" s="100" t="s">
        <v>38</v>
      </c>
      <c r="C25" s="139">
        <v>85</v>
      </c>
      <c r="D25" s="139">
        <v>0</v>
      </c>
      <c r="E25" s="139">
        <v>17</v>
      </c>
      <c r="F25" s="139">
        <v>0</v>
      </c>
      <c r="G25" s="139">
        <v>0</v>
      </c>
      <c r="H25" s="139">
        <v>102</v>
      </c>
      <c r="I25" s="86"/>
      <c r="J25" s="86"/>
      <c r="K25" s="86"/>
      <c r="L25" s="86"/>
      <c r="M25" s="84"/>
      <c r="N25" s="84"/>
    </row>
    <row r="26" spans="2:14" x14ac:dyDescent="0.25">
      <c r="B26" s="100" t="s">
        <v>36</v>
      </c>
      <c r="C26" s="160">
        <v>74</v>
      </c>
      <c r="D26" s="160">
        <v>0</v>
      </c>
      <c r="E26" s="160">
        <v>22</v>
      </c>
      <c r="F26" s="160">
        <v>3</v>
      </c>
      <c r="G26" s="160">
        <v>0</v>
      </c>
      <c r="H26" s="160">
        <v>99</v>
      </c>
      <c r="I26" s="86"/>
      <c r="J26" s="86"/>
      <c r="K26" s="86"/>
      <c r="L26" s="86"/>
      <c r="M26" s="84"/>
      <c r="N26" s="84"/>
    </row>
    <row r="27" spans="2:14" x14ac:dyDescent="0.25">
      <c r="B27" s="100" t="s">
        <v>35</v>
      </c>
      <c r="C27" s="160">
        <v>42</v>
      </c>
      <c r="D27" s="160">
        <v>0</v>
      </c>
      <c r="E27" s="160">
        <v>11</v>
      </c>
      <c r="F27" s="160">
        <v>0</v>
      </c>
      <c r="G27" s="160">
        <v>0</v>
      </c>
      <c r="H27" s="160">
        <v>53</v>
      </c>
      <c r="I27" s="86"/>
      <c r="J27" s="86"/>
      <c r="K27" s="86"/>
      <c r="L27" s="86"/>
      <c r="M27" s="84"/>
      <c r="N27" s="84"/>
    </row>
    <row r="28" spans="2:14" x14ac:dyDescent="0.25">
      <c r="B28" s="100" t="s">
        <v>48</v>
      </c>
      <c r="C28" s="160">
        <v>-42</v>
      </c>
      <c r="D28" s="160">
        <v>17</v>
      </c>
      <c r="E28" s="160">
        <v>0</v>
      </c>
      <c r="F28" s="160">
        <v>0</v>
      </c>
      <c r="G28" s="160">
        <v>7</v>
      </c>
      <c r="H28" s="160">
        <v>-18</v>
      </c>
      <c r="I28" s="86"/>
      <c r="J28" s="86"/>
      <c r="K28" s="86"/>
      <c r="L28" s="86"/>
      <c r="M28" s="84"/>
      <c r="N28" s="84"/>
    </row>
    <row r="29" spans="2:14" ht="15.75" thickBot="1" x14ac:dyDescent="0.3">
      <c r="B29" s="100" t="s">
        <v>16</v>
      </c>
      <c r="C29" s="141">
        <v>159</v>
      </c>
      <c r="D29" s="141">
        <v>17</v>
      </c>
      <c r="E29" s="141">
        <v>50</v>
      </c>
      <c r="F29" s="141">
        <v>3</v>
      </c>
      <c r="G29" s="141">
        <v>7</v>
      </c>
      <c r="H29" s="141">
        <v>236</v>
      </c>
      <c r="I29" s="86"/>
      <c r="J29" s="86"/>
      <c r="K29" s="86"/>
      <c r="L29" s="86"/>
      <c r="M29" s="84"/>
      <c r="N29" s="84"/>
    </row>
    <row r="30" spans="2:14" ht="15.75" thickTop="1" x14ac:dyDescent="0.25">
      <c r="B30" s="84"/>
      <c r="C30" s="85"/>
      <c r="D30" s="85"/>
      <c r="E30" s="85"/>
      <c r="F30" s="85"/>
      <c r="G30" s="85"/>
      <c r="H30" s="85"/>
      <c r="I30" s="86"/>
      <c r="J30" s="86"/>
      <c r="K30" s="86"/>
      <c r="L30" s="86"/>
      <c r="M30" s="84"/>
      <c r="N30" s="84"/>
    </row>
    <row r="31" spans="2:14" x14ac:dyDescent="0.25">
      <c r="B31" s="89"/>
      <c r="C31" s="209" t="s">
        <v>52</v>
      </c>
      <c r="D31" s="209"/>
      <c r="E31" s="209"/>
      <c r="F31" s="209"/>
      <c r="G31" s="209"/>
      <c r="H31" s="171"/>
    </row>
    <row r="32" spans="2:14" x14ac:dyDescent="0.25">
      <c r="B32" s="89"/>
      <c r="C32" s="202" t="s">
        <v>3</v>
      </c>
      <c r="D32" s="202"/>
      <c r="E32" s="202"/>
      <c r="F32" s="202"/>
      <c r="G32" s="202"/>
      <c r="H32" s="171"/>
    </row>
    <row r="33" spans="2:8" ht="26.25" x14ac:dyDescent="0.25">
      <c r="B33" s="89"/>
      <c r="C33" s="105" t="s">
        <v>14</v>
      </c>
      <c r="D33" s="105" t="s">
        <v>93</v>
      </c>
      <c r="E33" s="105" t="s">
        <v>15</v>
      </c>
      <c r="F33" s="101" t="s">
        <v>42</v>
      </c>
      <c r="G33" s="105" t="s">
        <v>39</v>
      </c>
    </row>
    <row r="34" spans="2:8" x14ac:dyDescent="0.25">
      <c r="B34" s="100" t="s">
        <v>38</v>
      </c>
      <c r="C34" s="90">
        <v>307</v>
      </c>
      <c r="D34" s="90">
        <v>0</v>
      </c>
      <c r="E34" s="90">
        <v>108</v>
      </c>
      <c r="F34" s="90">
        <v>3</v>
      </c>
      <c r="G34" s="139">
        <v>418</v>
      </c>
    </row>
    <row r="35" spans="2:8" x14ac:dyDescent="0.25">
      <c r="B35" s="100" t="s">
        <v>36</v>
      </c>
      <c r="C35" s="91">
        <v>226</v>
      </c>
      <c r="D35" s="91">
        <v>0</v>
      </c>
      <c r="E35" s="91">
        <v>132</v>
      </c>
      <c r="F35" s="91">
        <v>11</v>
      </c>
      <c r="G35" s="140">
        <v>369</v>
      </c>
    </row>
    <row r="36" spans="2:8" x14ac:dyDescent="0.25">
      <c r="B36" s="100" t="s">
        <v>35</v>
      </c>
      <c r="C36" s="91">
        <v>228</v>
      </c>
      <c r="D36" s="91">
        <v>0</v>
      </c>
      <c r="E36" s="91">
        <v>41</v>
      </c>
      <c r="F36" s="91">
        <v>0</v>
      </c>
      <c r="G36" s="91">
        <v>269</v>
      </c>
    </row>
    <row r="37" spans="2:8" x14ac:dyDescent="0.25">
      <c r="B37" s="100" t="s">
        <v>48</v>
      </c>
      <c r="C37" s="91">
        <v>-202</v>
      </c>
      <c r="D37" s="91">
        <v>139</v>
      </c>
      <c r="E37" s="91">
        <v>0</v>
      </c>
      <c r="F37" s="91">
        <v>0</v>
      </c>
      <c r="G37" s="91">
        <v>-63</v>
      </c>
    </row>
    <row r="38" spans="2:8" ht="15.75" thickBot="1" x14ac:dyDescent="0.3">
      <c r="B38" s="89" t="s">
        <v>16</v>
      </c>
      <c r="C38" s="98">
        <v>559</v>
      </c>
      <c r="D38" s="98">
        <v>139</v>
      </c>
      <c r="E38" s="98">
        <v>281</v>
      </c>
      <c r="F38" s="98">
        <v>14</v>
      </c>
      <c r="G38" s="98">
        <v>993</v>
      </c>
    </row>
    <row r="39" spans="2:8" ht="15.75" thickTop="1" x14ac:dyDescent="0.25"/>
    <row r="40" spans="2:8" x14ac:dyDescent="0.25">
      <c r="B40" s="100"/>
      <c r="C40" s="203" t="s">
        <v>51</v>
      </c>
      <c r="D40" s="203"/>
      <c r="E40" s="203"/>
      <c r="F40" s="203"/>
      <c r="G40" s="203"/>
      <c r="H40" s="188"/>
    </row>
    <row r="41" spans="2:8" x14ac:dyDescent="0.25">
      <c r="B41" s="100"/>
      <c r="C41" s="202" t="s">
        <v>3</v>
      </c>
      <c r="D41" s="202"/>
      <c r="E41" s="202"/>
      <c r="F41" s="202"/>
      <c r="G41" s="202"/>
      <c r="H41" s="171"/>
    </row>
    <row r="42" spans="2:8" ht="26.25" x14ac:dyDescent="0.25">
      <c r="B42" s="100"/>
      <c r="C42" s="101" t="s">
        <v>14</v>
      </c>
      <c r="D42" s="101" t="s">
        <v>93</v>
      </c>
      <c r="E42" s="101" t="s">
        <v>15</v>
      </c>
      <c r="F42" s="101" t="s">
        <v>42</v>
      </c>
      <c r="G42" s="101" t="s">
        <v>39</v>
      </c>
    </row>
    <row r="43" spans="2:8" x14ac:dyDescent="0.25">
      <c r="B43" s="100" t="s">
        <v>38</v>
      </c>
      <c r="C43" s="139">
        <v>85</v>
      </c>
      <c r="D43" s="139">
        <v>0</v>
      </c>
      <c r="E43" s="139">
        <v>27</v>
      </c>
      <c r="F43" s="139">
        <v>1</v>
      </c>
      <c r="G43" s="139">
        <v>113</v>
      </c>
    </row>
    <row r="44" spans="2:8" x14ac:dyDescent="0.25">
      <c r="B44" s="100" t="s">
        <v>36</v>
      </c>
      <c r="C44" s="140">
        <v>56</v>
      </c>
      <c r="D44" s="140">
        <v>0</v>
      </c>
      <c r="E44" s="140">
        <v>33</v>
      </c>
      <c r="F44" s="140">
        <v>2</v>
      </c>
      <c r="G44" s="140">
        <v>91</v>
      </c>
    </row>
    <row r="45" spans="2:8" x14ac:dyDescent="0.25">
      <c r="B45" s="100" t="s">
        <v>35</v>
      </c>
      <c r="C45" s="140">
        <v>44</v>
      </c>
      <c r="D45" s="140">
        <v>0</v>
      </c>
      <c r="E45" s="140">
        <v>9</v>
      </c>
      <c r="F45" s="140">
        <v>0</v>
      </c>
      <c r="G45" s="140">
        <v>53</v>
      </c>
    </row>
    <row r="46" spans="2:8" x14ac:dyDescent="0.25">
      <c r="B46" s="100" t="s">
        <v>48</v>
      </c>
      <c r="C46" s="140">
        <v>-84</v>
      </c>
      <c r="D46" s="140">
        <v>58</v>
      </c>
      <c r="E46" s="140">
        <v>0</v>
      </c>
      <c r="F46" s="140">
        <v>0</v>
      </c>
      <c r="G46" s="140">
        <v>-26</v>
      </c>
    </row>
    <row r="47" spans="2:8" ht="15.75" thickBot="1" x14ac:dyDescent="0.3">
      <c r="B47" s="100" t="s">
        <v>16</v>
      </c>
      <c r="C47" s="141">
        <v>101</v>
      </c>
      <c r="D47" s="141">
        <v>58</v>
      </c>
      <c r="E47" s="141">
        <v>69</v>
      </c>
      <c r="F47" s="141">
        <v>3</v>
      </c>
      <c r="G47" s="141">
        <v>231</v>
      </c>
    </row>
    <row r="48" spans="2:8" ht="15.75" thickTop="1" x14ac:dyDescent="0.25"/>
    <row r="49" spans="2:14" x14ac:dyDescent="0.25">
      <c r="B49" s="100"/>
      <c r="C49" s="203" t="s">
        <v>98</v>
      </c>
      <c r="D49" s="203"/>
      <c r="E49" s="203"/>
      <c r="F49" s="203"/>
      <c r="G49" s="203"/>
      <c r="H49" s="188"/>
      <c r="I49" s="84"/>
      <c r="J49" s="84"/>
      <c r="K49" s="84"/>
      <c r="L49" s="84"/>
      <c r="M49" s="84"/>
      <c r="N49" s="84"/>
    </row>
    <row r="50" spans="2:14" x14ac:dyDescent="0.25">
      <c r="B50" s="100"/>
      <c r="C50" s="202" t="s">
        <v>3</v>
      </c>
      <c r="D50" s="202"/>
      <c r="E50" s="202"/>
      <c r="F50" s="202"/>
      <c r="G50" s="202"/>
      <c r="H50" s="171"/>
      <c r="I50" s="84"/>
      <c r="J50" s="84"/>
      <c r="K50" s="84"/>
      <c r="L50" s="84"/>
      <c r="M50" s="84"/>
      <c r="N50" s="84"/>
    </row>
    <row r="51" spans="2:14" ht="26.25" x14ac:dyDescent="0.25">
      <c r="B51" s="100"/>
      <c r="C51" s="101" t="s">
        <v>14</v>
      </c>
      <c r="D51" s="101" t="s">
        <v>93</v>
      </c>
      <c r="E51" s="101" t="s">
        <v>15</v>
      </c>
      <c r="F51" s="101" t="s">
        <v>42</v>
      </c>
      <c r="G51" s="101" t="s">
        <v>39</v>
      </c>
      <c r="H51" s="84"/>
      <c r="I51" s="84"/>
      <c r="J51" s="84"/>
      <c r="K51" s="84"/>
      <c r="L51" s="84"/>
      <c r="M51" s="84"/>
    </row>
    <row r="52" spans="2:14" x14ac:dyDescent="0.25">
      <c r="B52" s="100" t="s">
        <v>38</v>
      </c>
      <c r="C52" s="102">
        <v>80</v>
      </c>
      <c r="D52" s="102">
        <v>0</v>
      </c>
      <c r="E52" s="102">
        <v>21</v>
      </c>
      <c r="F52" s="102">
        <v>0</v>
      </c>
      <c r="G52" s="102">
        <v>101</v>
      </c>
      <c r="H52" s="84"/>
      <c r="I52" s="84"/>
      <c r="J52" s="84"/>
      <c r="K52" s="84"/>
      <c r="L52" s="84"/>
      <c r="M52" s="84"/>
    </row>
    <row r="53" spans="2:14" x14ac:dyDescent="0.25">
      <c r="B53" s="100" t="s">
        <v>36</v>
      </c>
      <c r="C53" s="103">
        <v>50</v>
      </c>
      <c r="D53" s="103">
        <v>0</v>
      </c>
      <c r="E53" s="103">
        <v>42</v>
      </c>
      <c r="F53" s="103">
        <v>2</v>
      </c>
      <c r="G53" s="103">
        <v>94</v>
      </c>
      <c r="H53" s="84"/>
      <c r="I53" s="84"/>
      <c r="J53" s="84"/>
      <c r="K53" s="84"/>
      <c r="L53" s="84"/>
      <c r="M53" s="84"/>
    </row>
    <row r="54" spans="2:14" x14ac:dyDescent="0.25">
      <c r="B54" s="100" t="s">
        <v>35</v>
      </c>
      <c r="C54" s="103">
        <v>63</v>
      </c>
      <c r="D54" s="103">
        <v>0</v>
      </c>
      <c r="E54" s="103">
        <v>13</v>
      </c>
      <c r="F54" s="103">
        <v>0</v>
      </c>
      <c r="G54" s="103">
        <v>76</v>
      </c>
      <c r="H54" s="84"/>
      <c r="I54" s="84"/>
      <c r="J54" s="84"/>
      <c r="K54" s="84"/>
      <c r="L54" s="84"/>
      <c r="M54" s="84"/>
    </row>
    <row r="55" spans="2:14" x14ac:dyDescent="0.25">
      <c r="B55" s="100" t="s">
        <v>48</v>
      </c>
      <c r="C55" s="103">
        <v>-42</v>
      </c>
      <c r="D55" s="103">
        <v>27</v>
      </c>
      <c r="E55" s="103">
        <v>0</v>
      </c>
      <c r="F55" s="103">
        <v>0</v>
      </c>
      <c r="G55" s="103">
        <v>-15</v>
      </c>
      <c r="H55" s="84"/>
      <c r="I55" s="84"/>
      <c r="J55" s="84"/>
      <c r="K55" s="84"/>
      <c r="L55" s="84"/>
      <c r="M55" s="84"/>
    </row>
    <row r="56" spans="2:14" ht="15.75" thickBot="1" x14ac:dyDescent="0.3">
      <c r="B56" s="100" t="s">
        <v>16</v>
      </c>
      <c r="C56" s="104">
        <v>151</v>
      </c>
      <c r="D56" s="104">
        <v>27</v>
      </c>
      <c r="E56" s="104">
        <v>76</v>
      </c>
      <c r="F56" s="104">
        <v>2</v>
      </c>
      <c r="G56" s="104">
        <v>256</v>
      </c>
      <c r="H56" s="84"/>
      <c r="I56" s="84"/>
      <c r="J56" s="84"/>
      <c r="K56" s="84"/>
      <c r="L56" s="84"/>
      <c r="M56" s="84"/>
    </row>
    <row r="57" spans="2:14" ht="15.75" thickTop="1" x14ac:dyDescent="0.25">
      <c r="B57" s="100"/>
      <c r="C57" s="182"/>
      <c r="D57" s="182"/>
      <c r="E57" s="182"/>
      <c r="F57" s="182"/>
      <c r="G57" s="182"/>
      <c r="H57" s="84"/>
      <c r="I57" s="84"/>
      <c r="J57" s="84"/>
      <c r="K57" s="84"/>
      <c r="L57" s="84"/>
      <c r="M57" s="84"/>
    </row>
    <row r="58" spans="2:14" x14ac:dyDescent="0.25">
      <c r="B58" s="100"/>
      <c r="C58" s="203" t="s">
        <v>104</v>
      </c>
      <c r="D58" s="203"/>
      <c r="E58" s="203"/>
      <c r="F58" s="203"/>
      <c r="G58" s="203"/>
      <c r="H58" s="188"/>
      <c r="I58" s="84"/>
      <c r="J58" s="84"/>
      <c r="K58" s="84"/>
      <c r="L58" s="84"/>
      <c r="M58" s="84"/>
      <c r="N58" s="84"/>
    </row>
    <row r="59" spans="2:14" x14ac:dyDescent="0.25">
      <c r="B59" s="100"/>
      <c r="C59" s="202" t="s">
        <v>3</v>
      </c>
      <c r="D59" s="202"/>
      <c r="E59" s="202"/>
      <c r="F59" s="202"/>
      <c r="G59" s="202"/>
      <c r="H59" s="171"/>
      <c r="I59" s="84"/>
      <c r="J59" s="84"/>
      <c r="K59" s="84"/>
      <c r="L59" s="84"/>
      <c r="M59" s="84"/>
      <c r="N59" s="84"/>
    </row>
    <row r="60" spans="2:14" ht="27.75" x14ac:dyDescent="0.25">
      <c r="B60" s="100"/>
      <c r="C60" s="101" t="s">
        <v>14</v>
      </c>
      <c r="D60" s="101" t="s">
        <v>93</v>
      </c>
      <c r="E60" s="101" t="s">
        <v>46</v>
      </c>
      <c r="F60" s="101" t="s">
        <v>42</v>
      </c>
      <c r="G60" s="101" t="s">
        <v>39</v>
      </c>
      <c r="H60" s="84"/>
      <c r="I60" s="84"/>
      <c r="J60" s="84"/>
      <c r="K60" s="84"/>
      <c r="L60" s="84"/>
      <c r="M60" s="84"/>
    </row>
    <row r="61" spans="2:14" x14ac:dyDescent="0.25">
      <c r="B61" s="100" t="s">
        <v>38</v>
      </c>
      <c r="C61" s="102">
        <v>63</v>
      </c>
      <c r="D61" s="102">
        <v>0</v>
      </c>
      <c r="E61" s="102">
        <v>44</v>
      </c>
      <c r="F61" s="102">
        <v>2</v>
      </c>
      <c r="G61" s="102">
        <v>109</v>
      </c>
      <c r="H61" s="84"/>
      <c r="I61" s="84"/>
      <c r="J61" s="84"/>
      <c r="K61" s="84"/>
      <c r="L61" s="84"/>
      <c r="M61" s="84"/>
    </row>
    <row r="62" spans="2:14" x14ac:dyDescent="0.25">
      <c r="B62" s="100" t="s">
        <v>36</v>
      </c>
      <c r="C62" s="103">
        <v>66</v>
      </c>
      <c r="D62" s="103">
        <v>0</v>
      </c>
      <c r="E62" s="103">
        <v>23</v>
      </c>
      <c r="F62" s="103">
        <v>7</v>
      </c>
      <c r="G62" s="103">
        <v>96</v>
      </c>
      <c r="H62" s="84"/>
      <c r="I62" s="84"/>
      <c r="J62" s="84"/>
      <c r="K62" s="84"/>
      <c r="L62" s="84"/>
      <c r="M62" s="84"/>
    </row>
    <row r="63" spans="2:14" x14ac:dyDescent="0.25">
      <c r="B63" s="100" t="s">
        <v>35</v>
      </c>
      <c r="C63" s="103">
        <v>74</v>
      </c>
      <c r="D63" s="103">
        <v>0</v>
      </c>
      <c r="E63" s="103">
        <v>0</v>
      </c>
      <c r="F63" s="103">
        <v>0</v>
      </c>
      <c r="G63" s="103">
        <v>74</v>
      </c>
      <c r="H63" s="84"/>
      <c r="I63" s="84"/>
      <c r="J63" s="84"/>
      <c r="K63" s="84"/>
      <c r="L63" s="84"/>
      <c r="M63" s="84"/>
    </row>
    <row r="64" spans="2:14" x14ac:dyDescent="0.25">
      <c r="B64" s="100" t="s">
        <v>48</v>
      </c>
      <c r="C64" s="103">
        <v>-37</v>
      </c>
      <c r="D64" s="103">
        <v>22</v>
      </c>
      <c r="E64" s="103">
        <v>0</v>
      </c>
      <c r="F64" s="103">
        <v>0</v>
      </c>
      <c r="G64" s="103">
        <v>-15</v>
      </c>
      <c r="H64" s="84"/>
      <c r="I64" s="84"/>
      <c r="J64" s="84"/>
      <c r="K64" s="84"/>
      <c r="L64" s="84"/>
      <c r="M64" s="84"/>
    </row>
    <row r="65" spans="2:14" ht="15.75" thickBot="1" x14ac:dyDescent="0.3">
      <c r="B65" s="100" t="s">
        <v>16</v>
      </c>
      <c r="C65" s="104">
        <v>166</v>
      </c>
      <c r="D65" s="104">
        <v>22</v>
      </c>
      <c r="E65" s="104">
        <v>67</v>
      </c>
      <c r="F65" s="104">
        <v>9</v>
      </c>
      <c r="G65" s="104">
        <v>264</v>
      </c>
      <c r="H65" s="84"/>
      <c r="I65" s="84"/>
      <c r="J65" s="84"/>
      <c r="K65" s="84"/>
      <c r="L65" s="84"/>
      <c r="M65" s="84"/>
    </row>
    <row r="66" spans="2:14" ht="15.75" thickTop="1" x14ac:dyDescent="0.25">
      <c r="B66" s="100"/>
      <c r="C66" s="182"/>
      <c r="D66" s="182"/>
      <c r="E66" s="182"/>
      <c r="F66" s="182"/>
      <c r="G66" s="182"/>
      <c r="H66" s="182"/>
      <c r="I66" s="84"/>
      <c r="J66" s="84"/>
      <c r="K66" s="84"/>
      <c r="L66" s="84"/>
      <c r="M66" s="84"/>
      <c r="N66" s="84"/>
    </row>
    <row r="67" spans="2:14" x14ac:dyDescent="0.25">
      <c r="B67" s="100"/>
      <c r="C67" s="203" t="s">
        <v>85</v>
      </c>
      <c r="D67" s="203"/>
      <c r="E67" s="203"/>
      <c r="F67" s="203"/>
      <c r="G67" s="188"/>
      <c r="H67" s="182"/>
      <c r="I67" s="84"/>
      <c r="J67" s="84"/>
      <c r="K67" s="84"/>
      <c r="L67" s="84"/>
      <c r="M67" s="84"/>
      <c r="N67" s="84"/>
    </row>
    <row r="68" spans="2:14" x14ac:dyDescent="0.25">
      <c r="B68" s="100"/>
      <c r="C68" s="202" t="s">
        <v>3</v>
      </c>
      <c r="D68" s="202"/>
      <c r="E68" s="202"/>
      <c r="F68" s="202"/>
      <c r="G68" s="171"/>
      <c r="H68" s="182"/>
      <c r="I68" s="84"/>
      <c r="J68" s="84"/>
      <c r="K68" s="84"/>
      <c r="L68" s="84"/>
      <c r="M68" s="84"/>
      <c r="N68" s="84"/>
    </row>
    <row r="69" spans="2:14" ht="27.75" x14ac:dyDescent="0.25">
      <c r="B69" s="100"/>
      <c r="C69" s="101" t="s">
        <v>14</v>
      </c>
      <c r="D69" s="101" t="s">
        <v>93</v>
      </c>
      <c r="E69" s="101" t="s">
        <v>46</v>
      </c>
      <c r="F69" s="101" t="s">
        <v>39</v>
      </c>
      <c r="G69" s="182"/>
      <c r="H69" s="84"/>
      <c r="I69" s="84"/>
      <c r="J69" s="84"/>
      <c r="K69" s="84"/>
      <c r="L69" s="84"/>
      <c r="M69" s="84"/>
    </row>
    <row r="70" spans="2:14" x14ac:dyDescent="0.25">
      <c r="B70" s="100" t="s">
        <v>38</v>
      </c>
      <c r="C70" s="102">
        <v>79</v>
      </c>
      <c r="D70" s="102">
        <v>0</v>
      </c>
      <c r="E70" s="102">
        <v>16</v>
      </c>
      <c r="F70" s="102">
        <v>95</v>
      </c>
      <c r="G70" s="182"/>
      <c r="H70" s="84"/>
      <c r="I70" s="84"/>
      <c r="J70" s="84"/>
      <c r="K70" s="84"/>
      <c r="L70" s="84"/>
      <c r="M70" s="84"/>
    </row>
    <row r="71" spans="2:14" x14ac:dyDescent="0.25">
      <c r="B71" s="100" t="s">
        <v>36</v>
      </c>
      <c r="C71" s="103">
        <v>54</v>
      </c>
      <c r="D71" s="103">
        <v>0</v>
      </c>
      <c r="E71" s="103">
        <v>34</v>
      </c>
      <c r="F71" s="103">
        <v>88</v>
      </c>
      <c r="G71" s="182"/>
      <c r="H71" s="84"/>
      <c r="I71" s="84"/>
      <c r="J71" s="84"/>
      <c r="K71" s="84"/>
      <c r="L71" s="84"/>
      <c r="M71" s="84"/>
    </row>
    <row r="72" spans="2:14" x14ac:dyDescent="0.25">
      <c r="B72" s="100" t="s">
        <v>35</v>
      </c>
      <c r="C72" s="103">
        <v>47</v>
      </c>
      <c r="D72" s="103">
        <v>0</v>
      </c>
      <c r="E72" s="103">
        <v>19</v>
      </c>
      <c r="F72" s="103">
        <v>66</v>
      </c>
      <c r="G72" s="182"/>
      <c r="H72" s="84"/>
      <c r="I72" s="84"/>
      <c r="J72" s="84"/>
      <c r="K72" s="84"/>
      <c r="L72" s="84"/>
      <c r="M72" s="84"/>
    </row>
    <row r="73" spans="2:14" x14ac:dyDescent="0.25">
      <c r="B73" s="100" t="s">
        <v>48</v>
      </c>
      <c r="C73" s="103">
        <v>-39</v>
      </c>
      <c r="D73" s="103">
        <v>32</v>
      </c>
      <c r="E73" s="103">
        <v>0</v>
      </c>
      <c r="F73" s="103">
        <v>-7</v>
      </c>
      <c r="G73" s="182"/>
      <c r="H73" s="84"/>
      <c r="I73" s="84"/>
      <c r="J73" s="84"/>
      <c r="K73" s="84"/>
      <c r="L73" s="84"/>
      <c r="M73" s="84"/>
    </row>
    <row r="74" spans="2:14" ht="15.75" thickBot="1" x14ac:dyDescent="0.3">
      <c r="B74" s="100" t="s">
        <v>16</v>
      </c>
      <c r="C74" s="104">
        <v>141</v>
      </c>
      <c r="D74" s="104">
        <v>32</v>
      </c>
      <c r="E74" s="104">
        <v>69</v>
      </c>
      <c r="F74" s="104">
        <v>242</v>
      </c>
      <c r="G74" s="182"/>
      <c r="H74" s="84"/>
      <c r="I74" s="84"/>
      <c r="J74" s="84"/>
      <c r="K74" s="84"/>
      <c r="L74" s="84"/>
      <c r="M74" s="84"/>
    </row>
    <row r="75" spans="2:14" ht="15.75" thickTop="1" x14ac:dyDescent="0.25">
      <c r="B75" s="100"/>
      <c r="C75" s="182"/>
      <c r="D75" s="182"/>
      <c r="E75" s="182"/>
      <c r="F75" s="182"/>
      <c r="G75" s="182"/>
      <c r="H75" s="84"/>
      <c r="I75" s="84"/>
      <c r="J75" s="84"/>
      <c r="K75" s="84"/>
      <c r="L75" s="84"/>
      <c r="M75" s="84"/>
    </row>
    <row r="76" spans="2:14" x14ac:dyDescent="0.25">
      <c r="B76" s="100"/>
      <c r="C76" s="182"/>
      <c r="D76" s="182"/>
      <c r="E76" s="182"/>
      <c r="F76" s="182"/>
      <c r="G76" s="182"/>
      <c r="H76" s="182"/>
      <c r="I76" s="84"/>
      <c r="J76" s="84"/>
      <c r="K76" s="84"/>
      <c r="L76" s="84"/>
      <c r="M76" s="84"/>
      <c r="N76" s="84"/>
    </row>
    <row r="77" spans="2:14" x14ac:dyDescent="0.25">
      <c r="B77" s="208" t="s">
        <v>47</v>
      </c>
      <c r="C77" s="208"/>
      <c r="D77" s="208"/>
      <c r="E77" s="208"/>
      <c r="F77" s="208"/>
      <c r="G77" s="208"/>
      <c r="H77" s="208"/>
      <c r="I77" s="84"/>
      <c r="J77" s="84"/>
      <c r="K77" s="84"/>
      <c r="L77" s="84"/>
      <c r="M77" s="84"/>
      <c r="N77" s="84"/>
    </row>
    <row r="78" spans="2:14" x14ac:dyDescent="0.25"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</row>
  </sheetData>
  <mergeCells count="17">
    <mergeCell ref="B77:H77"/>
    <mergeCell ref="C58:G58"/>
    <mergeCell ref="C59:G59"/>
    <mergeCell ref="C13:G13"/>
    <mergeCell ref="C14:G14"/>
    <mergeCell ref="C31:G31"/>
    <mergeCell ref="C49:G49"/>
    <mergeCell ref="C50:G50"/>
    <mergeCell ref="C67:F67"/>
    <mergeCell ref="C68:F68"/>
    <mergeCell ref="C32:G32"/>
    <mergeCell ref="C40:G40"/>
    <mergeCell ref="C41:G41"/>
    <mergeCell ref="C4:G4"/>
    <mergeCell ref="C5:G5"/>
    <mergeCell ref="C22:H22"/>
    <mergeCell ref="C23:H23"/>
  </mergeCells>
  <pageMargins left="0.7" right="0.7" top="0.75" bottom="0.75" header="0.3" footer="0.3"/>
  <pageSetup scale="55" orientation="portrait" r:id="rId1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N92"/>
  <sheetViews>
    <sheetView showGridLines="0" topLeftCell="B1" zoomScale="90" zoomScaleNormal="90" workbookViewId="0">
      <selection activeCell="H1" sqref="H1"/>
    </sheetView>
  </sheetViews>
  <sheetFormatPr defaultRowHeight="15" x14ac:dyDescent="0.25"/>
  <cols>
    <col min="1" max="1" width="0" hidden="1" customWidth="1"/>
    <col min="2" max="2" width="2.42578125" style="79" customWidth="1"/>
    <col min="3" max="3" width="51.85546875" customWidth="1"/>
    <col min="4" max="7" width="18.5703125" customWidth="1"/>
    <col min="8" max="8" width="16.5703125" customWidth="1"/>
    <col min="9" max="9" width="18" customWidth="1"/>
    <col min="10" max="10" width="19.140625" customWidth="1"/>
    <col min="11" max="11" width="18.85546875" customWidth="1"/>
    <col min="12" max="12" width="15.7109375" customWidth="1"/>
    <col min="13" max="13" width="17" customWidth="1"/>
    <col min="14" max="14" width="17.140625" customWidth="1"/>
    <col min="15" max="15" width="19.5703125" customWidth="1"/>
    <col min="16" max="16" width="17" customWidth="1"/>
    <col min="17" max="17" width="13.42578125" customWidth="1"/>
  </cols>
  <sheetData>
    <row r="1" spans="3:14" s="3" customFormat="1" x14ac:dyDescent="0.25"/>
    <row r="2" spans="3:14" s="3" customFormat="1" ht="31.5" x14ac:dyDescent="0.5">
      <c r="C2" s="194" t="s">
        <v>25</v>
      </c>
      <c r="D2" s="194"/>
      <c r="E2" s="194"/>
      <c r="F2" s="194"/>
      <c r="G2" s="194"/>
      <c r="H2" s="194"/>
      <c r="I2" s="194"/>
      <c r="J2" s="194"/>
      <c r="K2" s="72"/>
      <c r="L2" s="75"/>
      <c r="M2" s="72"/>
      <c r="N2" s="72"/>
    </row>
    <row r="3" spans="3:14" x14ac:dyDescent="0.25">
      <c r="C3" s="83"/>
      <c r="D3" s="83"/>
      <c r="E3" s="83"/>
      <c r="F3" s="83"/>
      <c r="G3" s="83"/>
      <c r="H3" s="83"/>
      <c r="I3" s="60"/>
    </row>
    <row r="4" spans="3:14" x14ac:dyDescent="0.25">
      <c r="C4" s="89"/>
      <c r="D4" s="209" t="s">
        <v>97</v>
      </c>
      <c r="E4" s="209"/>
      <c r="F4" s="209"/>
      <c r="G4" s="209"/>
      <c r="H4" s="209"/>
      <c r="I4" s="209"/>
      <c r="J4" s="209"/>
      <c r="K4" s="171"/>
      <c r="L4" s="171"/>
    </row>
    <row r="5" spans="3:14" x14ac:dyDescent="0.25">
      <c r="C5" s="89"/>
      <c r="D5" s="210" t="s">
        <v>53</v>
      </c>
      <c r="E5" s="210"/>
      <c r="F5" s="210"/>
      <c r="G5" s="210"/>
      <c r="H5" s="210"/>
      <c r="I5" s="210"/>
      <c r="J5" s="210"/>
      <c r="K5" s="172"/>
      <c r="L5" s="172"/>
    </row>
    <row r="6" spans="3:14" ht="45.75" customHeight="1" x14ac:dyDescent="0.25">
      <c r="C6" s="89"/>
      <c r="D6" s="193" t="s">
        <v>17</v>
      </c>
      <c r="E6" s="105" t="s">
        <v>93</v>
      </c>
      <c r="F6" s="105" t="s">
        <v>15</v>
      </c>
      <c r="G6" s="105" t="s">
        <v>79</v>
      </c>
      <c r="H6" s="196" t="s">
        <v>108</v>
      </c>
      <c r="I6" s="196" t="s">
        <v>109</v>
      </c>
      <c r="J6" s="105" t="s">
        <v>18</v>
      </c>
    </row>
    <row r="7" spans="3:14" x14ac:dyDescent="0.25">
      <c r="C7" s="89" t="s">
        <v>8</v>
      </c>
      <c r="D7" s="142">
        <v>203</v>
      </c>
      <c r="E7" s="143">
        <v>7</v>
      </c>
      <c r="F7" s="143">
        <v>50</v>
      </c>
      <c r="G7" s="143">
        <v>2</v>
      </c>
      <c r="H7" s="143">
        <v>0</v>
      </c>
      <c r="I7" s="143">
        <v>0</v>
      </c>
      <c r="J7" s="142">
        <v>262</v>
      </c>
    </row>
    <row r="8" spans="3:14" x14ac:dyDescent="0.25">
      <c r="C8" s="89" t="s">
        <v>75</v>
      </c>
      <c r="D8" s="144">
        <v>-33</v>
      </c>
      <c r="E8" s="140">
        <v>0</v>
      </c>
      <c r="F8" s="140">
        <v>0</v>
      </c>
      <c r="G8" s="140">
        <v>0</v>
      </c>
      <c r="H8" s="160">
        <v>0</v>
      </c>
      <c r="I8" s="160">
        <v>0</v>
      </c>
      <c r="J8" s="144">
        <v>-33</v>
      </c>
    </row>
    <row r="9" spans="3:14" x14ac:dyDescent="0.25">
      <c r="C9" s="93" t="s">
        <v>60</v>
      </c>
      <c r="D9" s="145">
        <v>170</v>
      </c>
      <c r="E9" s="146">
        <v>7</v>
      </c>
      <c r="F9" s="146">
        <v>50</v>
      </c>
      <c r="G9" s="146">
        <v>2</v>
      </c>
      <c r="H9" s="146">
        <v>0</v>
      </c>
      <c r="I9" s="146">
        <v>0</v>
      </c>
      <c r="J9" s="145">
        <v>229</v>
      </c>
      <c r="L9" s="162"/>
    </row>
    <row r="10" spans="3:14" x14ac:dyDescent="0.25">
      <c r="C10" s="89" t="s">
        <v>83</v>
      </c>
      <c r="D10" s="144">
        <v>-23</v>
      </c>
      <c r="E10" s="160">
        <v>-2</v>
      </c>
      <c r="F10" s="160">
        <v>-13</v>
      </c>
      <c r="G10" s="140">
        <v>-1</v>
      </c>
      <c r="H10" s="160">
        <v>1</v>
      </c>
      <c r="I10" s="160">
        <v>-17</v>
      </c>
      <c r="J10" s="144">
        <v>-55</v>
      </c>
    </row>
    <row r="11" spans="3:14" x14ac:dyDescent="0.25">
      <c r="C11" s="89" t="s">
        <v>61</v>
      </c>
      <c r="D11" s="147">
        <v>147</v>
      </c>
      <c r="E11" s="148">
        <v>5</v>
      </c>
      <c r="F11" s="148">
        <v>37</v>
      </c>
      <c r="G11" s="148">
        <v>1</v>
      </c>
      <c r="H11" s="148">
        <v>1</v>
      </c>
      <c r="I11" s="148">
        <v>-17</v>
      </c>
      <c r="J11" s="147">
        <v>174</v>
      </c>
      <c r="L11" s="150"/>
    </row>
    <row r="12" spans="3:14" x14ac:dyDescent="0.25">
      <c r="C12" s="93" t="s">
        <v>76</v>
      </c>
      <c r="D12" s="149">
        <v>0</v>
      </c>
      <c r="E12" s="150">
        <v>0</v>
      </c>
      <c r="F12" s="150">
        <v>0</v>
      </c>
      <c r="G12" s="150">
        <v>0</v>
      </c>
      <c r="H12" s="150">
        <v>0</v>
      </c>
      <c r="I12" s="150">
        <v>0</v>
      </c>
      <c r="J12" s="149">
        <v>0</v>
      </c>
    </row>
    <row r="13" spans="3:14" ht="15" customHeight="1" thickBot="1" x14ac:dyDescent="0.3">
      <c r="C13" s="89" t="s">
        <v>101</v>
      </c>
      <c r="D13" s="151">
        <v>147</v>
      </c>
      <c r="E13" s="141">
        <v>5</v>
      </c>
      <c r="F13" s="141">
        <v>37</v>
      </c>
      <c r="G13" s="141">
        <v>1</v>
      </c>
      <c r="H13" s="141">
        <v>1</v>
      </c>
      <c r="I13" s="141">
        <v>-17</v>
      </c>
      <c r="J13" s="151">
        <v>174</v>
      </c>
    </row>
    <row r="14" spans="3:14" ht="15.75" thickTop="1" x14ac:dyDescent="0.25">
      <c r="C14" s="89"/>
      <c r="D14" s="144"/>
      <c r="E14" s="140"/>
      <c r="F14" s="140"/>
      <c r="G14" s="140"/>
      <c r="H14" s="160"/>
      <c r="I14" s="160"/>
      <c r="J14" s="144"/>
    </row>
    <row r="15" spans="3:14" x14ac:dyDescent="0.25">
      <c r="C15" s="93" t="s">
        <v>102</v>
      </c>
      <c r="D15" s="123">
        <v>0.96</v>
      </c>
      <c r="E15" s="184">
        <v>0.03</v>
      </c>
      <c r="F15" s="184">
        <v>0.24</v>
      </c>
      <c r="G15" s="184">
        <v>0.01</v>
      </c>
      <c r="H15" s="184">
        <v>0.01</v>
      </c>
      <c r="I15" s="184">
        <v>-0.11</v>
      </c>
      <c r="J15" s="123">
        <v>1.1399999999999999</v>
      </c>
    </row>
    <row r="16" spans="3:14" x14ac:dyDescent="0.25">
      <c r="C16" s="153" t="s">
        <v>103</v>
      </c>
      <c r="D16" s="144">
        <v>153</v>
      </c>
      <c r="E16" s="140">
        <v>153</v>
      </c>
      <c r="F16" s="160">
        <v>153</v>
      </c>
      <c r="G16" s="160">
        <v>153</v>
      </c>
      <c r="H16" s="160">
        <v>153</v>
      </c>
      <c r="I16" s="160">
        <v>153</v>
      </c>
      <c r="J16" s="160">
        <v>153</v>
      </c>
    </row>
    <row r="17" spans="3:10" x14ac:dyDescent="0.25">
      <c r="C17" s="89"/>
      <c r="D17" s="152"/>
      <c r="E17" s="153"/>
      <c r="F17" s="153"/>
      <c r="G17" s="153"/>
      <c r="H17" s="153"/>
      <c r="I17" s="153"/>
      <c r="J17" s="152"/>
    </row>
    <row r="18" spans="3:10" x14ac:dyDescent="0.25">
      <c r="C18" s="89"/>
      <c r="D18" s="152"/>
      <c r="E18" s="153"/>
      <c r="F18" s="153"/>
      <c r="G18" s="153"/>
      <c r="H18" s="153"/>
      <c r="I18" s="153"/>
      <c r="J18" s="152"/>
    </row>
    <row r="19" spans="3:10" x14ac:dyDescent="0.25">
      <c r="C19" s="89" t="s">
        <v>60</v>
      </c>
      <c r="D19" s="154">
        <v>170</v>
      </c>
      <c r="E19" s="155">
        <v>7</v>
      </c>
      <c r="F19" s="155">
        <v>50</v>
      </c>
      <c r="G19" s="155">
        <v>2</v>
      </c>
      <c r="H19" s="155">
        <v>0</v>
      </c>
      <c r="I19" s="155">
        <v>0</v>
      </c>
      <c r="J19" s="154">
        <v>229</v>
      </c>
    </row>
    <row r="20" spans="3:10" x14ac:dyDescent="0.25">
      <c r="C20" s="89" t="s">
        <v>7</v>
      </c>
      <c r="D20" s="144">
        <v>14</v>
      </c>
      <c r="E20" s="140">
        <v>0</v>
      </c>
      <c r="F20" s="140">
        <v>0</v>
      </c>
      <c r="G20" s="160">
        <v>0</v>
      </c>
      <c r="H20" s="160">
        <v>0</v>
      </c>
      <c r="I20" s="160">
        <v>0</v>
      </c>
      <c r="J20" s="144">
        <v>14</v>
      </c>
    </row>
    <row r="21" spans="3:10" x14ac:dyDescent="0.25">
      <c r="C21" s="89" t="s">
        <v>27</v>
      </c>
      <c r="D21" s="144">
        <v>52</v>
      </c>
      <c r="E21" s="140">
        <v>0</v>
      </c>
      <c r="F21" s="140">
        <v>-50</v>
      </c>
      <c r="G21" s="140">
        <v>-2</v>
      </c>
      <c r="H21" s="160">
        <v>0</v>
      </c>
      <c r="I21" s="160">
        <v>0</v>
      </c>
      <c r="J21" s="144">
        <v>0</v>
      </c>
    </row>
    <row r="22" spans="3:10" x14ac:dyDescent="0.25">
      <c r="C22" s="89" t="s">
        <v>1</v>
      </c>
      <c r="D22" s="144">
        <v>35</v>
      </c>
      <c r="E22" s="140">
        <v>0</v>
      </c>
      <c r="F22" s="140">
        <v>0</v>
      </c>
      <c r="G22" s="140">
        <v>0</v>
      </c>
      <c r="H22" s="160">
        <v>0</v>
      </c>
      <c r="I22" s="160">
        <v>0</v>
      </c>
      <c r="J22" s="144">
        <v>35</v>
      </c>
    </row>
    <row r="23" spans="3:10" ht="15" customHeight="1" thickBot="1" x14ac:dyDescent="0.3">
      <c r="C23" s="89" t="s">
        <v>19</v>
      </c>
      <c r="D23" s="151">
        <v>271</v>
      </c>
      <c r="E23" s="141">
        <v>7</v>
      </c>
      <c r="F23" s="141">
        <v>0</v>
      </c>
      <c r="G23" s="141">
        <v>0</v>
      </c>
      <c r="H23" s="141">
        <v>0</v>
      </c>
      <c r="I23" s="141">
        <v>0</v>
      </c>
      <c r="J23" s="151">
        <v>278</v>
      </c>
    </row>
    <row r="24" spans="3:10" ht="15.75" thickTop="1" x14ac:dyDescent="0.25">
      <c r="C24" s="89"/>
      <c r="D24" s="89"/>
      <c r="E24" s="89"/>
      <c r="F24" s="89"/>
      <c r="G24" s="89"/>
      <c r="H24" s="89"/>
    </row>
    <row r="25" spans="3:10" s="79" customFormat="1" x14ac:dyDescent="0.25">
      <c r="C25" s="89"/>
      <c r="D25" s="89"/>
      <c r="E25" s="89"/>
      <c r="F25" s="89"/>
      <c r="G25" s="89"/>
      <c r="H25" s="89"/>
    </row>
    <row r="26" spans="3:10" s="79" customFormat="1" x14ac:dyDescent="0.25">
      <c r="C26" s="89"/>
      <c r="D26" s="209" t="s">
        <v>98</v>
      </c>
      <c r="E26" s="209"/>
      <c r="F26" s="209"/>
      <c r="G26" s="209"/>
      <c r="H26" s="209"/>
      <c r="I26" s="171"/>
      <c r="J26" s="171"/>
    </row>
    <row r="27" spans="3:10" s="79" customFormat="1" x14ac:dyDescent="0.25">
      <c r="C27" s="89"/>
      <c r="D27" s="202" t="s">
        <v>67</v>
      </c>
      <c r="E27" s="202"/>
      <c r="F27" s="202"/>
      <c r="G27" s="202"/>
      <c r="H27" s="202"/>
      <c r="I27" s="171"/>
      <c r="J27" s="171"/>
    </row>
    <row r="28" spans="3:10" s="79" customFormat="1" ht="45.75" customHeight="1" x14ac:dyDescent="0.25">
      <c r="C28" s="89"/>
      <c r="D28" s="193" t="s">
        <v>17</v>
      </c>
      <c r="E28" s="105" t="s">
        <v>93</v>
      </c>
      <c r="F28" s="105" t="s">
        <v>15</v>
      </c>
      <c r="G28" s="105" t="s">
        <v>42</v>
      </c>
      <c r="H28" s="105" t="s">
        <v>18</v>
      </c>
    </row>
    <row r="29" spans="3:10" s="79" customFormat="1" x14ac:dyDescent="0.25">
      <c r="C29" s="89" t="s">
        <v>8</v>
      </c>
      <c r="D29" s="173">
        <v>151</v>
      </c>
      <c r="E29" s="174">
        <v>27</v>
      </c>
      <c r="F29" s="174">
        <v>76</v>
      </c>
      <c r="G29" s="174">
        <v>2</v>
      </c>
      <c r="H29" s="173">
        <v>256</v>
      </c>
    </row>
    <row r="30" spans="3:10" s="79" customFormat="1" x14ac:dyDescent="0.25">
      <c r="C30" s="89" t="s">
        <v>75</v>
      </c>
      <c r="D30" s="175">
        <v>-35</v>
      </c>
      <c r="E30" s="91">
        <v>0</v>
      </c>
      <c r="F30" s="91">
        <v>0</v>
      </c>
      <c r="G30" s="91">
        <v>0</v>
      </c>
      <c r="H30" s="175">
        <v>-35</v>
      </c>
    </row>
    <row r="31" spans="3:10" s="79" customFormat="1" x14ac:dyDescent="0.25">
      <c r="C31" s="93" t="s">
        <v>60</v>
      </c>
      <c r="D31" s="92">
        <v>116</v>
      </c>
      <c r="E31" s="120">
        <v>27</v>
      </c>
      <c r="F31" s="120">
        <v>76</v>
      </c>
      <c r="G31" s="120">
        <v>2</v>
      </c>
      <c r="H31" s="92">
        <v>221</v>
      </c>
    </row>
    <row r="32" spans="3:10" s="79" customFormat="1" x14ac:dyDescent="0.25">
      <c r="C32" s="89" t="s">
        <v>83</v>
      </c>
      <c r="D32" s="175">
        <v>-37</v>
      </c>
      <c r="E32" s="91">
        <v>-10</v>
      </c>
      <c r="F32" s="91">
        <v>-30</v>
      </c>
      <c r="G32" s="91">
        <v>-1</v>
      </c>
      <c r="H32" s="175">
        <v>-78</v>
      </c>
    </row>
    <row r="33" spans="3:11" s="79" customFormat="1" x14ac:dyDescent="0.25">
      <c r="C33" s="89" t="s">
        <v>61</v>
      </c>
      <c r="D33" s="94">
        <v>79</v>
      </c>
      <c r="E33" s="121">
        <v>17</v>
      </c>
      <c r="F33" s="121">
        <v>46</v>
      </c>
      <c r="G33" s="121">
        <v>1</v>
      </c>
      <c r="H33" s="94">
        <v>143</v>
      </c>
    </row>
    <row r="34" spans="3:11" s="79" customFormat="1" x14ac:dyDescent="0.25">
      <c r="C34" s="93" t="s">
        <v>76</v>
      </c>
      <c r="D34" s="176">
        <v>-3</v>
      </c>
      <c r="E34" s="95">
        <v>0</v>
      </c>
      <c r="F34" s="95">
        <v>0</v>
      </c>
      <c r="G34" s="95">
        <v>0</v>
      </c>
      <c r="H34" s="176">
        <v>-3</v>
      </c>
    </row>
    <row r="35" spans="3:11" s="79" customFormat="1" ht="15.75" thickBot="1" x14ac:dyDescent="0.3">
      <c r="C35" s="89" t="s">
        <v>101</v>
      </c>
      <c r="D35" s="96">
        <v>82</v>
      </c>
      <c r="E35" s="98">
        <v>17</v>
      </c>
      <c r="F35" s="98">
        <v>46</v>
      </c>
      <c r="G35" s="98">
        <v>1</v>
      </c>
      <c r="H35" s="96">
        <v>146</v>
      </c>
    </row>
    <row r="36" spans="3:11" s="79" customFormat="1" ht="15.75" thickTop="1" x14ac:dyDescent="0.25">
      <c r="C36" s="89"/>
      <c r="D36" s="175"/>
      <c r="E36" s="91"/>
      <c r="F36" s="91"/>
      <c r="G36" s="91"/>
      <c r="H36" s="175"/>
    </row>
    <row r="37" spans="3:11" s="79" customFormat="1" x14ac:dyDescent="0.25">
      <c r="C37" s="93" t="s">
        <v>102</v>
      </c>
      <c r="D37" s="177">
        <v>0.53</v>
      </c>
      <c r="E37" s="167">
        <v>0.11</v>
      </c>
      <c r="F37" s="167">
        <v>0.3</v>
      </c>
      <c r="G37" s="97">
        <v>0.01</v>
      </c>
      <c r="H37" s="122">
        <v>0.95</v>
      </c>
    </row>
    <row r="38" spans="3:11" s="79" customFormat="1" x14ac:dyDescent="0.25">
      <c r="C38" s="153" t="s">
        <v>103</v>
      </c>
      <c r="D38" s="175">
        <v>154</v>
      </c>
      <c r="E38" s="91">
        <v>154</v>
      </c>
      <c r="F38" s="91">
        <v>154</v>
      </c>
      <c r="G38" s="91">
        <v>154</v>
      </c>
      <c r="H38" s="175">
        <v>154</v>
      </c>
    </row>
    <row r="39" spans="3:11" s="79" customFormat="1" x14ac:dyDescent="0.25">
      <c r="C39" s="89"/>
      <c r="D39" s="178"/>
      <c r="E39" s="89"/>
      <c r="F39" s="89"/>
      <c r="G39" s="89"/>
      <c r="H39" s="178"/>
    </row>
    <row r="40" spans="3:11" s="79" customFormat="1" x14ac:dyDescent="0.25">
      <c r="C40" s="89"/>
      <c r="D40" s="178"/>
      <c r="E40" s="89"/>
      <c r="F40" s="89"/>
      <c r="G40" s="89"/>
      <c r="H40" s="178"/>
    </row>
    <row r="41" spans="3:11" s="79" customFormat="1" x14ac:dyDescent="0.25">
      <c r="C41" s="89" t="s">
        <v>60</v>
      </c>
      <c r="D41" s="179">
        <v>116</v>
      </c>
      <c r="E41" s="118">
        <v>27</v>
      </c>
      <c r="F41" s="118">
        <v>76</v>
      </c>
      <c r="G41" s="118">
        <v>2</v>
      </c>
      <c r="H41" s="179">
        <v>221</v>
      </c>
    </row>
    <row r="42" spans="3:11" s="79" customFormat="1" x14ac:dyDescent="0.25">
      <c r="C42" s="89" t="s">
        <v>7</v>
      </c>
      <c r="D42" s="175">
        <v>16</v>
      </c>
      <c r="E42" s="91">
        <v>0</v>
      </c>
      <c r="F42" s="91">
        <v>0</v>
      </c>
      <c r="G42" s="91">
        <v>0</v>
      </c>
      <c r="H42" s="175">
        <v>16</v>
      </c>
    </row>
    <row r="43" spans="3:11" s="79" customFormat="1" x14ac:dyDescent="0.25">
      <c r="C43" s="89" t="s">
        <v>27</v>
      </c>
      <c r="D43" s="175">
        <v>78</v>
      </c>
      <c r="E43" s="91">
        <v>0</v>
      </c>
      <c r="F43" s="91">
        <v>-76</v>
      </c>
      <c r="G43" s="91">
        <v>-2</v>
      </c>
      <c r="H43" s="175">
        <v>0</v>
      </c>
    </row>
    <row r="44" spans="3:11" s="79" customFormat="1" x14ac:dyDescent="0.25">
      <c r="C44" s="89" t="s">
        <v>1</v>
      </c>
      <c r="D44" s="175">
        <v>35</v>
      </c>
      <c r="E44" s="91">
        <v>0</v>
      </c>
      <c r="F44" s="91">
        <v>0</v>
      </c>
      <c r="G44" s="91">
        <v>0</v>
      </c>
      <c r="H44" s="175">
        <v>35</v>
      </c>
    </row>
    <row r="45" spans="3:11" s="79" customFormat="1" ht="15.75" thickBot="1" x14ac:dyDescent="0.3">
      <c r="C45" s="89" t="s">
        <v>19</v>
      </c>
      <c r="D45" s="96">
        <v>245</v>
      </c>
      <c r="E45" s="98">
        <v>27</v>
      </c>
      <c r="F45" s="98">
        <v>0</v>
      </c>
      <c r="G45" s="98">
        <v>0</v>
      </c>
      <c r="H45" s="96">
        <v>272</v>
      </c>
    </row>
    <row r="46" spans="3:11" s="79" customFormat="1" ht="15.75" thickTop="1" x14ac:dyDescent="0.25">
      <c r="C46" s="89"/>
      <c r="D46" s="180"/>
      <c r="E46" s="181"/>
      <c r="F46" s="181"/>
      <c r="G46" s="181"/>
      <c r="H46" s="181"/>
      <c r="I46" s="181"/>
      <c r="J46" s="180"/>
    </row>
    <row r="47" spans="3:11" s="79" customFormat="1" x14ac:dyDescent="0.25">
      <c r="C47" s="89"/>
      <c r="D47" s="89"/>
      <c r="E47" s="89"/>
      <c r="F47" s="89"/>
      <c r="G47" s="89"/>
      <c r="H47" s="89"/>
    </row>
    <row r="48" spans="3:11" s="79" customFormat="1" x14ac:dyDescent="0.25">
      <c r="C48" s="89"/>
      <c r="D48" s="209" t="s">
        <v>99</v>
      </c>
      <c r="E48" s="209"/>
      <c r="F48" s="209"/>
      <c r="G48" s="209"/>
      <c r="H48" s="209"/>
      <c r="I48" s="209"/>
      <c r="J48" s="209"/>
      <c r="K48" s="209"/>
    </row>
    <row r="49" spans="3:11" x14ac:dyDescent="0.25">
      <c r="C49" s="89"/>
      <c r="D49" s="202" t="s">
        <v>67</v>
      </c>
      <c r="E49" s="202"/>
      <c r="F49" s="202"/>
      <c r="G49" s="202"/>
      <c r="H49" s="202"/>
      <c r="I49" s="202"/>
      <c r="J49" s="202"/>
      <c r="K49" s="202"/>
    </row>
    <row r="50" spans="3:11" ht="45.75" customHeight="1" x14ac:dyDescent="0.25">
      <c r="C50" s="89"/>
      <c r="D50" s="193" t="s">
        <v>17</v>
      </c>
      <c r="E50" s="105" t="s">
        <v>93</v>
      </c>
      <c r="F50" s="105" t="s">
        <v>15</v>
      </c>
      <c r="G50" s="105" t="s">
        <v>42</v>
      </c>
      <c r="H50" s="105" t="s">
        <v>77</v>
      </c>
      <c r="I50" s="105" t="s">
        <v>108</v>
      </c>
      <c r="J50" s="196" t="s">
        <v>109</v>
      </c>
      <c r="K50" s="105" t="s">
        <v>18</v>
      </c>
    </row>
    <row r="51" spans="3:11" x14ac:dyDescent="0.25">
      <c r="C51" s="89" t="s">
        <v>8</v>
      </c>
      <c r="D51" s="173">
        <v>561</v>
      </c>
      <c r="E51" s="174">
        <v>32</v>
      </c>
      <c r="F51" s="174">
        <v>151</v>
      </c>
      <c r="G51" s="174">
        <v>7</v>
      </c>
      <c r="H51" s="174">
        <v>7</v>
      </c>
      <c r="I51" s="174">
        <v>0</v>
      </c>
      <c r="J51" s="143">
        <v>0</v>
      </c>
      <c r="K51" s="173">
        <v>758</v>
      </c>
    </row>
    <row r="52" spans="3:11" x14ac:dyDescent="0.25">
      <c r="C52" s="89" t="s">
        <v>75</v>
      </c>
      <c r="D52" s="175">
        <v>-101</v>
      </c>
      <c r="E52" s="91">
        <v>0</v>
      </c>
      <c r="F52" s="91">
        <v>0</v>
      </c>
      <c r="G52" s="91">
        <v>0</v>
      </c>
      <c r="H52" s="91">
        <v>0</v>
      </c>
      <c r="I52" s="91">
        <v>0</v>
      </c>
      <c r="J52" s="160">
        <v>0</v>
      </c>
      <c r="K52" s="175">
        <v>-101</v>
      </c>
    </row>
    <row r="53" spans="3:11" x14ac:dyDescent="0.25">
      <c r="C53" s="93" t="s">
        <v>60</v>
      </c>
      <c r="D53" s="92">
        <v>460</v>
      </c>
      <c r="E53" s="120">
        <v>32</v>
      </c>
      <c r="F53" s="120">
        <v>151</v>
      </c>
      <c r="G53" s="120">
        <v>7</v>
      </c>
      <c r="H53" s="120">
        <v>7</v>
      </c>
      <c r="I53" s="120">
        <v>0</v>
      </c>
      <c r="J53" s="146">
        <v>0</v>
      </c>
      <c r="K53" s="92">
        <v>657</v>
      </c>
    </row>
    <row r="54" spans="3:11" x14ac:dyDescent="0.25">
      <c r="C54" s="89" t="s">
        <v>83</v>
      </c>
      <c r="D54" s="175">
        <v>-66</v>
      </c>
      <c r="E54" s="91">
        <v>-8</v>
      </c>
      <c r="F54" s="91">
        <v>-39</v>
      </c>
      <c r="G54" s="91">
        <v>-2</v>
      </c>
      <c r="H54" s="91">
        <v>-2</v>
      </c>
      <c r="I54" s="91">
        <v>-17</v>
      </c>
      <c r="J54" s="160">
        <v>-17</v>
      </c>
      <c r="K54" s="175">
        <v>-151</v>
      </c>
    </row>
    <row r="55" spans="3:11" x14ac:dyDescent="0.25">
      <c r="C55" s="89" t="s">
        <v>61</v>
      </c>
      <c r="D55" s="94">
        <v>394</v>
      </c>
      <c r="E55" s="121">
        <v>24</v>
      </c>
      <c r="F55" s="121">
        <v>112</v>
      </c>
      <c r="G55" s="121">
        <v>5</v>
      </c>
      <c r="H55" s="121">
        <v>5</v>
      </c>
      <c r="I55" s="121">
        <v>-17</v>
      </c>
      <c r="J55" s="148">
        <v>-17</v>
      </c>
      <c r="K55" s="94">
        <v>506</v>
      </c>
    </row>
    <row r="56" spans="3:11" x14ac:dyDescent="0.25">
      <c r="C56" s="93" t="s">
        <v>76</v>
      </c>
      <c r="D56" s="176">
        <v>1</v>
      </c>
      <c r="E56" s="95">
        <v>0</v>
      </c>
      <c r="F56" s="95">
        <v>0</v>
      </c>
      <c r="G56" s="95">
        <v>0</v>
      </c>
      <c r="H56" s="95">
        <v>0</v>
      </c>
      <c r="I56" s="95">
        <v>0</v>
      </c>
      <c r="J56" s="150">
        <v>0</v>
      </c>
      <c r="K56" s="176">
        <v>1</v>
      </c>
    </row>
    <row r="57" spans="3:11" ht="15.75" thickBot="1" x14ac:dyDescent="0.3">
      <c r="C57" s="89" t="s">
        <v>101</v>
      </c>
      <c r="D57" s="96">
        <v>393</v>
      </c>
      <c r="E57" s="98">
        <v>24</v>
      </c>
      <c r="F57" s="98">
        <v>112</v>
      </c>
      <c r="G57" s="98">
        <v>5</v>
      </c>
      <c r="H57" s="98">
        <v>5</v>
      </c>
      <c r="I57" s="98">
        <v>-17</v>
      </c>
      <c r="J57" s="141">
        <v>-17</v>
      </c>
      <c r="K57" s="96">
        <v>505</v>
      </c>
    </row>
    <row r="58" spans="3:11" ht="15.75" thickTop="1" x14ac:dyDescent="0.25">
      <c r="C58" s="89"/>
      <c r="D58" s="175"/>
      <c r="E58" s="91"/>
      <c r="F58" s="91"/>
      <c r="G58" s="91"/>
      <c r="H58" s="91"/>
      <c r="I58" s="91"/>
      <c r="J58" s="160"/>
      <c r="K58" s="175"/>
    </row>
    <row r="59" spans="3:11" x14ac:dyDescent="0.25">
      <c r="C59" s="93" t="s">
        <v>102</v>
      </c>
      <c r="D59" s="177">
        <v>2.5499999999999998</v>
      </c>
      <c r="E59" s="185">
        <v>0.16</v>
      </c>
      <c r="F59" s="185">
        <v>0.73</v>
      </c>
      <c r="G59" s="185">
        <v>0.03</v>
      </c>
      <c r="H59" s="185">
        <v>0.03</v>
      </c>
      <c r="I59" s="185">
        <v>-0.11</v>
      </c>
      <c r="J59" s="184">
        <v>-0.11</v>
      </c>
      <c r="K59" s="177">
        <v>3.28</v>
      </c>
    </row>
    <row r="60" spans="3:11" x14ac:dyDescent="0.25">
      <c r="C60" s="153" t="s">
        <v>103</v>
      </c>
      <c r="D60" s="175">
        <v>154</v>
      </c>
      <c r="E60" s="91">
        <v>154</v>
      </c>
      <c r="F60" s="91">
        <v>154</v>
      </c>
      <c r="G60" s="91">
        <v>154</v>
      </c>
      <c r="H60" s="91">
        <v>154</v>
      </c>
      <c r="I60" s="91">
        <v>154</v>
      </c>
      <c r="J60" s="160">
        <v>154</v>
      </c>
      <c r="K60" s="175">
        <v>154</v>
      </c>
    </row>
    <row r="61" spans="3:11" x14ac:dyDescent="0.25">
      <c r="C61" s="89"/>
      <c r="D61" s="178"/>
      <c r="E61" s="89"/>
      <c r="F61" s="89"/>
      <c r="G61" s="89"/>
      <c r="H61" s="89"/>
      <c r="I61" s="89"/>
      <c r="J61" s="153"/>
      <c r="K61" s="178"/>
    </row>
    <row r="62" spans="3:11" x14ac:dyDescent="0.25">
      <c r="C62" s="89"/>
      <c r="D62" s="178"/>
      <c r="E62" s="89"/>
      <c r="F62" s="89"/>
      <c r="G62" s="89"/>
      <c r="H62" s="89"/>
      <c r="I62" s="89"/>
      <c r="J62" s="153"/>
      <c r="K62" s="178"/>
    </row>
    <row r="63" spans="3:11" x14ac:dyDescent="0.25">
      <c r="C63" s="89" t="s">
        <v>60</v>
      </c>
      <c r="D63" s="179">
        <v>460</v>
      </c>
      <c r="E63" s="118">
        <v>32</v>
      </c>
      <c r="F63" s="118">
        <v>151</v>
      </c>
      <c r="G63" s="118">
        <v>7</v>
      </c>
      <c r="H63" s="118">
        <v>7</v>
      </c>
      <c r="I63" s="118">
        <v>0</v>
      </c>
      <c r="J63" s="155">
        <v>0</v>
      </c>
      <c r="K63" s="179">
        <v>657</v>
      </c>
    </row>
    <row r="64" spans="3:11" x14ac:dyDescent="0.25">
      <c r="C64" s="89" t="s">
        <v>7</v>
      </c>
      <c r="D64" s="175">
        <v>42</v>
      </c>
      <c r="E64" s="91">
        <v>0</v>
      </c>
      <c r="F64" s="91">
        <v>0</v>
      </c>
      <c r="G64" s="91">
        <v>0</v>
      </c>
      <c r="H64" s="91">
        <v>0</v>
      </c>
      <c r="I64" s="91">
        <v>0</v>
      </c>
      <c r="J64" s="160">
        <v>0</v>
      </c>
      <c r="K64" s="175">
        <v>42</v>
      </c>
    </row>
    <row r="65" spans="3:11" x14ac:dyDescent="0.25">
      <c r="C65" s="89" t="s">
        <v>27</v>
      </c>
      <c r="D65" s="175">
        <v>158</v>
      </c>
      <c r="E65" s="91">
        <v>0</v>
      </c>
      <c r="F65" s="91">
        <v>-151</v>
      </c>
      <c r="G65" s="91">
        <v>-7</v>
      </c>
      <c r="H65" s="91">
        <v>0</v>
      </c>
      <c r="I65" s="91">
        <v>0</v>
      </c>
      <c r="J65" s="160">
        <v>0</v>
      </c>
      <c r="K65" s="175">
        <v>0</v>
      </c>
    </row>
    <row r="66" spans="3:11" x14ac:dyDescent="0.25">
      <c r="C66" s="89" t="s">
        <v>1</v>
      </c>
      <c r="D66" s="175">
        <v>104</v>
      </c>
      <c r="E66" s="91">
        <v>0</v>
      </c>
      <c r="F66" s="91">
        <v>0</v>
      </c>
      <c r="G66" s="91">
        <v>0</v>
      </c>
      <c r="H66" s="91">
        <v>0</v>
      </c>
      <c r="I66" s="91">
        <v>0</v>
      </c>
      <c r="J66" s="160">
        <v>0</v>
      </c>
      <c r="K66" s="175">
        <v>104</v>
      </c>
    </row>
    <row r="67" spans="3:11" ht="15.75" thickBot="1" x14ac:dyDescent="0.3">
      <c r="C67" s="89" t="s">
        <v>19</v>
      </c>
      <c r="D67" s="96">
        <v>764</v>
      </c>
      <c r="E67" s="98">
        <v>32</v>
      </c>
      <c r="F67" s="98">
        <v>0</v>
      </c>
      <c r="G67" s="98">
        <v>0</v>
      </c>
      <c r="H67" s="98">
        <v>7</v>
      </c>
      <c r="I67" s="98">
        <v>0</v>
      </c>
      <c r="J67" s="141">
        <v>0</v>
      </c>
      <c r="K67" s="151">
        <v>803</v>
      </c>
    </row>
    <row r="68" spans="3:11" s="79" customFormat="1" ht="15.75" thickTop="1" x14ac:dyDescent="0.25">
      <c r="C68" s="89"/>
      <c r="D68" s="180"/>
      <c r="E68" s="181"/>
      <c r="F68" s="181"/>
      <c r="G68" s="181"/>
      <c r="H68" s="181"/>
      <c r="I68" s="181"/>
      <c r="J68" s="180"/>
    </row>
    <row r="70" spans="3:11" x14ac:dyDescent="0.25">
      <c r="C70" s="89"/>
      <c r="D70" s="209" t="s">
        <v>100</v>
      </c>
      <c r="E70" s="209"/>
      <c r="F70" s="209"/>
      <c r="G70" s="209"/>
      <c r="H70" s="209"/>
      <c r="I70" s="209"/>
      <c r="J70" s="171"/>
    </row>
    <row r="71" spans="3:11" x14ac:dyDescent="0.25">
      <c r="C71" s="89"/>
      <c r="D71" s="202" t="s">
        <v>67</v>
      </c>
      <c r="E71" s="202"/>
      <c r="F71" s="202"/>
      <c r="G71" s="202"/>
      <c r="H71" s="202"/>
      <c r="I71" s="202"/>
      <c r="J71" s="171"/>
    </row>
    <row r="72" spans="3:11" ht="45.75" customHeight="1" x14ac:dyDescent="0.25">
      <c r="C72" s="89"/>
      <c r="D72" s="193" t="s">
        <v>17</v>
      </c>
      <c r="E72" s="105" t="s">
        <v>93</v>
      </c>
      <c r="F72" s="105" t="s">
        <v>15</v>
      </c>
      <c r="G72" s="105" t="s">
        <v>42</v>
      </c>
      <c r="H72" s="105" t="s">
        <v>90</v>
      </c>
      <c r="I72" s="105" t="s">
        <v>18</v>
      </c>
    </row>
    <row r="73" spans="3:11" x14ac:dyDescent="0.25">
      <c r="C73" s="89" t="s">
        <v>8</v>
      </c>
      <c r="D73" s="173">
        <v>458</v>
      </c>
      <c r="E73" s="174">
        <v>81</v>
      </c>
      <c r="F73" s="174">
        <v>212</v>
      </c>
      <c r="G73" s="174">
        <v>11</v>
      </c>
      <c r="H73" s="174">
        <v>0</v>
      </c>
      <c r="I73" s="173">
        <v>762</v>
      </c>
    </row>
    <row r="74" spans="3:11" x14ac:dyDescent="0.25">
      <c r="C74" s="89" t="s">
        <v>75</v>
      </c>
      <c r="D74" s="175">
        <v>-99</v>
      </c>
      <c r="E74" s="91">
        <v>0</v>
      </c>
      <c r="F74" s="91">
        <v>0</v>
      </c>
      <c r="G74" s="91">
        <v>0</v>
      </c>
      <c r="H74" s="91">
        <v>1</v>
      </c>
      <c r="I74" s="175">
        <v>-98</v>
      </c>
    </row>
    <row r="75" spans="3:11" x14ac:dyDescent="0.25">
      <c r="C75" s="93" t="s">
        <v>60</v>
      </c>
      <c r="D75" s="92">
        <v>359</v>
      </c>
      <c r="E75" s="120">
        <v>81</v>
      </c>
      <c r="F75" s="120">
        <v>212</v>
      </c>
      <c r="G75" s="120">
        <v>11</v>
      </c>
      <c r="H75" s="120">
        <v>1</v>
      </c>
      <c r="I75" s="92">
        <v>664</v>
      </c>
    </row>
    <row r="76" spans="3:11" x14ac:dyDescent="0.25">
      <c r="C76" s="89" t="s">
        <v>83</v>
      </c>
      <c r="D76" s="175">
        <v>-108</v>
      </c>
      <c r="E76" s="91">
        <v>-32</v>
      </c>
      <c r="F76" s="91">
        <v>-82</v>
      </c>
      <c r="G76" s="91">
        <v>-4</v>
      </c>
      <c r="H76" s="91">
        <v>0</v>
      </c>
      <c r="I76" s="175">
        <v>-226</v>
      </c>
    </row>
    <row r="77" spans="3:11" x14ac:dyDescent="0.25">
      <c r="C77" s="89" t="s">
        <v>61</v>
      </c>
      <c r="D77" s="94">
        <v>251</v>
      </c>
      <c r="E77" s="121">
        <v>49</v>
      </c>
      <c r="F77" s="121">
        <v>130</v>
      </c>
      <c r="G77" s="121">
        <v>7</v>
      </c>
      <c r="H77" s="121">
        <v>1</v>
      </c>
      <c r="I77" s="94">
        <v>438</v>
      </c>
    </row>
    <row r="78" spans="3:11" x14ac:dyDescent="0.25">
      <c r="C78" s="93" t="s">
        <v>76</v>
      </c>
      <c r="D78" s="176">
        <v>-1</v>
      </c>
      <c r="E78" s="95">
        <v>0</v>
      </c>
      <c r="F78" s="95">
        <v>0</v>
      </c>
      <c r="G78" s="95">
        <v>0</v>
      </c>
      <c r="H78" s="95">
        <v>0</v>
      </c>
      <c r="I78" s="176">
        <v>-1</v>
      </c>
    </row>
    <row r="79" spans="3:11" ht="15.75" thickBot="1" x14ac:dyDescent="0.3">
      <c r="C79" s="89" t="s">
        <v>101</v>
      </c>
      <c r="D79" s="96">
        <v>252</v>
      </c>
      <c r="E79" s="98">
        <v>49</v>
      </c>
      <c r="F79" s="98">
        <v>130</v>
      </c>
      <c r="G79" s="98">
        <v>7</v>
      </c>
      <c r="H79" s="98">
        <v>1</v>
      </c>
      <c r="I79" s="96">
        <v>439</v>
      </c>
    </row>
    <row r="80" spans="3:11" ht="15.75" thickTop="1" x14ac:dyDescent="0.25">
      <c r="C80" s="89"/>
      <c r="D80" s="175"/>
      <c r="E80" s="91"/>
      <c r="F80" s="91"/>
      <c r="G80" s="91"/>
      <c r="H80" s="91"/>
      <c r="I80" s="175"/>
    </row>
    <row r="81" spans="3:10" x14ac:dyDescent="0.25">
      <c r="C81" s="93" t="s">
        <v>102</v>
      </c>
      <c r="D81" s="177">
        <v>1.65</v>
      </c>
      <c r="E81" s="167">
        <v>0.32</v>
      </c>
      <c r="F81" s="167">
        <v>0.85</v>
      </c>
      <c r="G81" s="97">
        <v>0.04</v>
      </c>
      <c r="H81" s="97">
        <v>0.01</v>
      </c>
      <c r="I81" s="122">
        <v>2.87</v>
      </c>
    </row>
    <row r="82" spans="3:10" x14ac:dyDescent="0.25">
      <c r="C82" s="153" t="s">
        <v>103</v>
      </c>
      <c r="D82" s="175">
        <v>153</v>
      </c>
      <c r="E82" s="91">
        <v>153</v>
      </c>
      <c r="F82" s="91">
        <v>153</v>
      </c>
      <c r="G82" s="91">
        <v>153</v>
      </c>
      <c r="H82" s="91">
        <v>153</v>
      </c>
      <c r="I82" s="175">
        <v>153</v>
      </c>
    </row>
    <row r="83" spans="3:10" x14ac:dyDescent="0.25">
      <c r="C83" s="89"/>
      <c r="D83" s="178"/>
      <c r="E83" s="89"/>
      <c r="F83" s="89"/>
      <c r="G83" s="89"/>
      <c r="H83" s="89"/>
      <c r="I83" s="178"/>
    </row>
    <row r="84" spans="3:10" x14ac:dyDescent="0.25">
      <c r="C84" s="89"/>
      <c r="D84" s="178"/>
      <c r="E84" s="89"/>
      <c r="F84" s="89"/>
      <c r="G84" s="89"/>
      <c r="H84" s="89"/>
      <c r="I84" s="178"/>
    </row>
    <row r="85" spans="3:10" x14ac:dyDescent="0.25">
      <c r="C85" s="89" t="s">
        <v>60</v>
      </c>
      <c r="D85" s="179">
        <v>359</v>
      </c>
      <c r="E85" s="118">
        <v>81</v>
      </c>
      <c r="F85" s="118">
        <v>212</v>
      </c>
      <c r="G85" s="118">
        <v>11</v>
      </c>
      <c r="H85" s="118">
        <v>1</v>
      </c>
      <c r="I85" s="179">
        <v>664</v>
      </c>
    </row>
    <row r="86" spans="3:10" x14ac:dyDescent="0.25">
      <c r="C86" s="89" t="s">
        <v>7</v>
      </c>
      <c r="D86" s="175">
        <v>42</v>
      </c>
      <c r="E86" s="91">
        <v>0</v>
      </c>
      <c r="F86" s="91">
        <v>0</v>
      </c>
      <c r="G86" s="91">
        <v>0</v>
      </c>
      <c r="H86" s="91">
        <v>0</v>
      </c>
      <c r="I86" s="175">
        <v>42</v>
      </c>
    </row>
    <row r="87" spans="3:10" x14ac:dyDescent="0.25">
      <c r="C87" s="89" t="s">
        <v>27</v>
      </c>
      <c r="D87" s="175">
        <v>223</v>
      </c>
      <c r="E87" s="91">
        <v>0</v>
      </c>
      <c r="F87" s="91">
        <v>-212</v>
      </c>
      <c r="G87" s="91">
        <v>-11</v>
      </c>
      <c r="H87" s="91">
        <v>0</v>
      </c>
      <c r="I87" s="175">
        <v>0</v>
      </c>
    </row>
    <row r="88" spans="3:10" x14ac:dyDescent="0.25">
      <c r="C88" s="89" t="s">
        <v>1</v>
      </c>
      <c r="D88" s="175">
        <v>105</v>
      </c>
      <c r="E88" s="91">
        <v>0</v>
      </c>
      <c r="F88" s="91">
        <v>0</v>
      </c>
      <c r="G88" s="91">
        <v>0</v>
      </c>
      <c r="H88" s="91">
        <v>0</v>
      </c>
      <c r="I88" s="175">
        <v>105</v>
      </c>
    </row>
    <row r="89" spans="3:10" ht="15.75" thickBot="1" x14ac:dyDescent="0.3">
      <c r="C89" s="89" t="s">
        <v>19</v>
      </c>
      <c r="D89" s="96">
        <v>729</v>
      </c>
      <c r="E89" s="98">
        <v>81</v>
      </c>
      <c r="F89" s="98">
        <v>0</v>
      </c>
      <c r="G89" s="98">
        <v>0</v>
      </c>
      <c r="H89" s="98">
        <v>1</v>
      </c>
      <c r="I89" s="96">
        <v>811</v>
      </c>
    </row>
    <row r="90" spans="3:10" ht="15.75" thickTop="1" x14ac:dyDescent="0.25"/>
    <row r="91" spans="3:10" x14ac:dyDescent="0.25">
      <c r="C91" s="99" t="s">
        <v>92</v>
      </c>
    </row>
    <row r="92" spans="3:10" x14ac:dyDescent="0.25">
      <c r="C92" s="198"/>
      <c r="D92" s="198"/>
      <c r="E92" s="198"/>
      <c r="F92" s="198"/>
      <c r="G92" s="198"/>
      <c r="H92" s="198"/>
      <c r="I92" s="198"/>
      <c r="J92" s="198"/>
    </row>
  </sheetData>
  <customSheetViews>
    <customSheetView guid="{452708E9-9655-4ED1-B6DE-69EDE47156C2}" showPageBreaks="1">
      <selection activeCell="B16" sqref="B1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printArea="1">
      <selection activeCell="B26" sqref="B26"/>
      <pageMargins left="0.7" right="0.7" top="0.75" bottom="0.75" header="0.3" footer="0.3"/>
      <pageSetup scale="40" orientation="portrait" r:id="rId2"/>
    </customSheetView>
    <customSheetView guid="{53DCB48B-4F68-4024-9145-D294071FF927}" showPageBreaks="1">
      <selection activeCell="A28" sqref="A28:XFD28"/>
      <pageMargins left="0.7" right="0.7" top="0.75" bottom="0.75" header="0.3" footer="0.3"/>
      <pageSetup orientation="portrait" r:id="rId3"/>
    </customSheetView>
  </customSheetViews>
  <mergeCells count="8">
    <mergeCell ref="D4:J4"/>
    <mergeCell ref="D5:J5"/>
    <mergeCell ref="D71:I71"/>
    <mergeCell ref="D70:I70"/>
    <mergeCell ref="D26:H26"/>
    <mergeCell ref="D27:H27"/>
    <mergeCell ref="D49:K49"/>
    <mergeCell ref="D48:K48"/>
  </mergeCells>
  <pageMargins left="0.7" right="0.7" top="0.75" bottom="0.75" header="0.3" footer="0.3"/>
  <pageSetup scale="44" orientation="portrait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OGQ1NzYwZS02MzhhLTQ3ZTgtOWUyZS0xMjI2YzJjYjI2OGQiIG9yaWdpbj0idXNlclNlbGVjdGVkIj48ZWxlbWVudCB1aWQ9IjdhODkzZTBmLTc5Y2UtNDUwOS04OGVhLTlkZmUwNThjNjY5MCIgdmFsdWU9IiIgeG1sbnM9Imh0dHA6Ly93d3cuYm9sZG9uamFtZXMuY29tLzIwMDgvMDEvc2llL2ludGVybmFsL2xhYmVsIiAvPjwvc2lzbD48VXNlck5hbWU+TEVJRE9TLUNPUlBcYmllbmVydGI8L1VzZXJOYW1lPjxEYXRlVGltZT42LzcvMjAxOCA2OjM5OjE4IFBNPC9EYXRlVGltZT48TGFiZWxTdHJpbmc+TGVpZG9zIFByb3ByaWV0YXJ5PC9MYWJlbFN0cmluZz48L2l0ZW0+PC9sYWJlbEhpc3Rvcnk+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c8d5760e-638a-47e8-9e2e-1226c2cb268d" origin="userSelected">
  <element uid="7a893e0f-79ce-4509-88ea-9dfe058c6690" value=""/>
</sisl>
</file>

<file path=customXml/itemProps1.xml><?xml version="1.0" encoding="utf-8"?>
<ds:datastoreItem xmlns:ds="http://schemas.openxmlformats.org/officeDocument/2006/customXml" ds:itemID="{A91C03AE-63B4-4F95-91CA-12C2D25F9840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49BAA7F4-53F8-4651-AEB8-23EA8659CAB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Cover</vt:lpstr>
      <vt:lpstr>(1) Non-GAAP OI Rec</vt:lpstr>
      <vt:lpstr>(2) Non-GAAP Financial Measures</vt:lpstr>
      <vt:lpstr>(3) Seg Non GAAP OI Rec</vt:lpstr>
      <vt:lpstr>(4) Historical Fin - Segments</vt:lpstr>
      <vt:lpstr>(5) Historical Fin - IS</vt:lpstr>
      <vt:lpstr>(6) Historical Fin - Non GAAP</vt:lpstr>
      <vt:lpstr>(7) Non GAAP OI QoverQ</vt:lpstr>
      <vt:lpstr>(8) New Format P&amp;L</vt:lpstr>
      <vt:lpstr>'(1) Non-GAAP OI Rec'!Print_Area</vt:lpstr>
      <vt:lpstr>'(2) Non-GAAP Financial Measures'!Print_Area</vt:lpstr>
      <vt:lpstr>'(3) Seg Non GAAP OI Rec'!Print_Area</vt:lpstr>
      <vt:lpstr>'(4) Historical Fin - Segments'!Print_Area</vt:lpstr>
      <vt:lpstr>'(5) Historical Fin - IS'!Print_Area</vt:lpstr>
      <vt:lpstr>'(6) Historical Fin - Non GAAP'!Print_Area</vt:lpstr>
      <vt:lpstr>'(7) Non GAAP OI QoverQ'!Print_Area</vt:lpstr>
      <vt:lpstr>'(8) New Format P&amp;L'!Print_Area</vt:lpstr>
      <vt:lpstr>Cover!Print_Area</vt:lpstr>
    </vt:vector>
  </TitlesOfParts>
  <Company>Leidos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Leidos Proprietary</dc:subject>
  <dc:creator>Tibbens, Bradley A.</dc:creator>
  <cp:lastModifiedBy>Linkow, Celia</cp:lastModifiedBy>
  <cp:lastPrinted>2018-10-16T16:51:29Z</cp:lastPrinted>
  <dcterms:created xsi:type="dcterms:W3CDTF">2016-03-16T16:47:56Z</dcterms:created>
  <dcterms:modified xsi:type="dcterms:W3CDTF">2018-10-24T20:38:30Z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docIndexRef">
    <vt:lpwstr>4ca95497-a387-4eb6-8848-c8ee626f0c62</vt:lpwstr>
  </property>
  <property fmtid="{D5CDD505-2E9C-101B-9397-08002B2CF9AE}" pid="5" name="bjSaver">
    <vt:lpwstr>xKpMX8+8zi2qFAQ+fO87gnvrUG2FW8lE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policy="c8d5760e-638a-47e8-9e2e-1226c2cb268d" origin="userSelected" xmlns="http://www.boldonj</vt:lpwstr>
  </property>
  <property fmtid="{D5CDD505-2E9C-101B-9397-08002B2CF9AE}" pid="7" name="bjDocumentLabelXML-0">
    <vt:lpwstr>ames.com/2008/01/sie/internal/label"&gt;&lt;element uid="7a893e0f-79ce-4509-88ea-9dfe058c6690" value="" /&gt;&lt;/sisl&gt;</vt:lpwstr>
  </property>
  <property fmtid="{D5CDD505-2E9C-101B-9397-08002B2CF9AE}" pid="8" name="bjDocumentSecurityLabel">
    <vt:lpwstr>Leidos Proprietary</vt:lpwstr>
  </property>
  <property fmtid="{D5CDD505-2E9C-101B-9397-08002B2CF9AE}" pid="9" name="bjLabelHistoryID">
    <vt:lpwstr>{A91C03AE-63B4-4F95-91CA-12C2D25F9840}</vt:lpwstr>
  </property>
  <property fmtid="{D5CDD505-2E9C-101B-9397-08002B2CF9AE}" pid="10" name="bjCentreHeaderLabel-first">
    <vt:lpwstr>&amp;"Arial,Regular"&amp;09&amp;I&amp;K000000Leidos Proprietary</vt:lpwstr>
  </property>
  <property fmtid="{D5CDD505-2E9C-101B-9397-08002B2CF9AE}" pid="11" name="bjCentreFooterLabel-first">
    <vt:lpwstr>&amp;"Arial,Regular"&amp;08&amp;I&amp;K000000The information in this document is proprietary to Leidos. 
It may not be used, reproduced, disclosed, or exported without the written approval of Leidos.</vt:lpwstr>
  </property>
  <property fmtid="{D5CDD505-2E9C-101B-9397-08002B2CF9AE}" pid="12" name="bjCentreHeaderLabel-even">
    <vt:lpwstr>&amp;"Arial,Regular"&amp;09&amp;I&amp;K000000Leidos Proprietary</vt:lpwstr>
  </property>
  <property fmtid="{D5CDD505-2E9C-101B-9397-08002B2CF9AE}" pid="13" name="bjCentreFooterLabel-even">
    <vt:lpwstr>&amp;"Calibri,Regular"&amp;11</vt:lpwstr>
  </property>
  <property fmtid="{D5CDD505-2E9C-101B-9397-08002B2CF9AE}" pid="14" name="bjCentreHeaderLabel">
    <vt:lpwstr>&amp;"Arial,Regular"&amp;09&amp;I&amp;K000000Leidos Proprietary</vt:lpwstr>
  </property>
  <property fmtid="{D5CDD505-2E9C-101B-9397-08002B2CF9AE}" pid="15" name="bjCentreFooterLabel">
    <vt:lpwstr>&amp;"Calibri,Regular"&amp;11</vt:lpwstr>
  </property>
</Properties>
</file>