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IC Co 100\Financial Reporting\FY 2018\Q1 FY18\Press Release and IR Deck\"/>
    </mc:Choice>
  </mc:AlternateContent>
  <bookViews>
    <workbookView xWindow="0" yWindow="0" windowWidth="19248" windowHeight="7116" tabRatio="907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</sheets>
  <definedNames>
    <definedName name="_xlnm.Print_Area" localSheetId="3">'(3) Seg Non GAAP OI Rec'!#REF!</definedName>
    <definedName name="_xlnm.Print_Area" localSheetId="7">'(7) Non GAAP OI QoverQ'!$A$1:$I$59</definedName>
    <definedName name="_xlnm.Print_Area" localSheetId="8">'(8) New Format P&amp;L'!$B$1:$J$51</definedName>
    <definedName name="_xlnm.Print_Area" localSheetId="0">Cover!$E$7:$J$10</definedName>
    <definedName name="Z_F10C164C_3902_48FA_903E_F42B48CB88C6_.wvu.PrintArea" localSheetId="8" hidden="1">'(8) New Format P&amp;L'!$C$59:$H$59</definedName>
  </definedNames>
  <calcPr calcId="152511"/>
  <customWorkbookViews>
    <customWorkbookView name="Nephew, Emily M. [NON-EMP] - Personal View" guid="{53DCB48B-4F68-4024-9145-D294071FF927}" mergeInterval="0" personalView="1" maximized="1" xWindow="-1928" yWindow="-8" windowWidth="1936" windowHeight="1096" activeSheetId="6"/>
    <customWorkbookView name="Gaddi, Julie M. - Personal View" guid="{F10C164C-3902-48FA-903E-F42B48CB88C6}" mergeInterval="0" personalView="1" maximized="1" xWindow="1672" yWindow="-8" windowWidth="1456" windowHeight="916" activeSheetId="12"/>
    <customWorkbookView name="Tibbens, Bradley A. - Personal View" guid="{452708E9-9655-4ED1-B6DE-69EDE47156C2}" mergeInterval="0" personalView="1" maximized="1" xWindow="-8" yWindow="-8" windowWidth="1696" windowHeight="1026" activeSheetId="4"/>
  </customWorkbookViews>
</workbook>
</file>

<file path=xl/calcChain.xml><?xml version="1.0" encoding="utf-8"?>
<calcChain xmlns="http://schemas.openxmlformats.org/spreadsheetml/2006/main">
  <c r="F22" i="11" l="1"/>
  <c r="E22" i="11"/>
  <c r="D22" i="11"/>
  <c r="C22" i="11"/>
  <c r="G21" i="11"/>
  <c r="G20" i="11"/>
  <c r="G19" i="11"/>
  <c r="G18" i="11"/>
  <c r="G22" i="11" s="1"/>
  <c r="H27" i="4" l="1"/>
  <c r="H29" i="4" l="1"/>
  <c r="H28" i="4"/>
  <c r="H34" i="13" l="1"/>
  <c r="H35" i="13"/>
  <c r="H36" i="13"/>
  <c r="H37" i="13"/>
  <c r="C38" i="13"/>
  <c r="D38" i="13"/>
  <c r="E38" i="13"/>
  <c r="F38" i="13"/>
  <c r="G38" i="13"/>
  <c r="H43" i="13"/>
  <c r="H44" i="13"/>
  <c r="H45" i="13"/>
  <c r="H46" i="13"/>
  <c r="C47" i="13"/>
  <c r="D47" i="13"/>
  <c r="E47" i="13"/>
  <c r="F47" i="13"/>
  <c r="G47" i="13"/>
  <c r="G52" i="13"/>
  <c r="G53" i="13"/>
  <c r="G54" i="13"/>
  <c r="G55" i="13"/>
  <c r="C56" i="13"/>
  <c r="D56" i="13"/>
  <c r="E56" i="13"/>
  <c r="F56" i="13"/>
  <c r="H47" i="13" l="1"/>
  <c r="H38" i="13"/>
  <c r="G56" i="13"/>
  <c r="F9" i="6" l="1"/>
  <c r="F11" i="6" s="1"/>
  <c r="F10" i="5"/>
  <c r="F12" i="5" s="1"/>
  <c r="E24" i="10"/>
  <c r="E28" i="10" s="1"/>
  <c r="E9" i="10"/>
  <c r="E13" i="10" s="1"/>
  <c r="D27" i="4" l="1"/>
  <c r="D24" i="10"/>
  <c r="D16" i="5" l="1"/>
  <c r="E16" i="5" l="1"/>
  <c r="D26" i="10"/>
  <c r="D10" i="10"/>
  <c r="E15" i="6" l="1"/>
  <c r="E9" i="6"/>
  <c r="E11" i="6" s="1"/>
  <c r="E10" i="5"/>
  <c r="E12" i="5" s="1"/>
  <c r="D28" i="10"/>
  <c r="D9" i="10"/>
  <c r="D13" i="10" s="1"/>
  <c r="D28" i="4" l="1"/>
  <c r="D29" i="4"/>
  <c r="C24" i="10" l="1"/>
  <c r="D10" i="5" l="1"/>
  <c r="D12" i="5" s="1"/>
  <c r="C24" i="4"/>
  <c r="C14" i="4"/>
  <c r="C27" i="4"/>
  <c r="C23" i="4"/>
  <c r="C19" i="4"/>
  <c r="C18" i="4"/>
  <c r="C13" i="4"/>
  <c r="C8" i="4"/>
  <c r="C26" i="10"/>
  <c r="C28" i="10"/>
  <c r="C9" i="10"/>
  <c r="C13" i="10" s="1"/>
  <c r="C9" i="4" l="1"/>
  <c r="C29" i="4" s="1"/>
  <c r="C28" i="4"/>
</calcChain>
</file>

<file path=xl/sharedStrings.xml><?xml version="1.0" encoding="utf-8"?>
<sst xmlns="http://schemas.openxmlformats.org/spreadsheetml/2006/main" count="277" uniqueCount="100">
  <si>
    <t>Revenues</t>
  </si>
  <si>
    <t>Restructuring expenses</t>
  </si>
  <si>
    <t>Interest expense, net</t>
  </si>
  <si>
    <t>Non-GAAP operating income margin</t>
  </si>
  <si>
    <t>(in millions)</t>
  </si>
  <si>
    <t>Amortization of acquired intangible assets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</si>
  <si>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</si>
  <si>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</si>
  <si>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</si>
  <si>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</si>
  <si>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</si>
  <si>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</si>
  <si>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</si>
  <si>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</si>
  <si>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Acquisition and integration costs</t>
  </si>
  <si>
    <t>Income tax (expense) benefit</t>
  </si>
  <si>
    <t>Operating income (loss)</t>
  </si>
  <si>
    <t>Amortization of intangibles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</si>
  <si>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</si>
  <si>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</si>
  <si>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</si>
  <si>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</si>
  <si>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</si>
  <si>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</si>
  <si>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</si>
  <si>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</si>
  <si>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</si>
  <si>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</si>
  <si>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</si>
  <si>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Amortization expense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</si>
  <si>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</si>
  <si>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</si>
  <si>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</si>
  <si>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</si>
  <si>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</si>
  <si>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1QFY17</t>
  </si>
  <si>
    <t>Quarter Ended March 31, 2017</t>
  </si>
  <si>
    <t>Civil</t>
  </si>
  <si>
    <t>Health</t>
  </si>
  <si>
    <t xml:space="preserve">Civil </t>
  </si>
  <si>
    <t>Operating loss</t>
  </si>
  <si>
    <t>Defense Solutions</t>
  </si>
  <si>
    <t>Non-GAAP operating income (loss)</t>
  </si>
  <si>
    <t>2QFY17</t>
  </si>
  <si>
    <t>Quarter Ended June 30, 2017</t>
  </si>
  <si>
    <t xml:space="preserve">Non-GAAP operating income </t>
  </si>
  <si>
    <t>Amortization of equity method investments</t>
  </si>
  <si>
    <t>3QFY17</t>
  </si>
  <si>
    <t>Quarter Ended September 30, 2017</t>
  </si>
  <si>
    <t>(in millions, except per share amounts)</t>
  </si>
  <si>
    <t>(2)  Calculation uses an estimated statutory tax rate on non-GAAP tax deductible adjustments.</t>
  </si>
  <si>
    <t>Less: net income (loss) attributable to non-controlling interest</t>
  </si>
  <si>
    <r>
      <t>Amortization of intangibles</t>
    </r>
    <r>
      <rPr>
        <vertAlign val="superscript"/>
        <sz val="10"/>
        <color rgb="FF201747"/>
        <rFont val="Arial"/>
        <family val="2"/>
      </rPr>
      <t>1</t>
    </r>
  </si>
  <si>
    <r>
      <t>Amortization of intangibles</t>
    </r>
    <r>
      <rPr>
        <b/>
        <vertAlign val="superscript"/>
        <sz val="10"/>
        <color rgb="FF201747"/>
        <rFont val="Arial"/>
        <family val="2"/>
      </rPr>
      <t>1</t>
    </r>
  </si>
  <si>
    <t>(1)  Amortization was based on the preliminary fair value of the acquired intangibles and was subject to change once purchase accounting was finalized.</t>
  </si>
  <si>
    <t xml:space="preserve">Corporate </t>
  </si>
  <si>
    <t>4QFY17</t>
  </si>
  <si>
    <t>FY17</t>
  </si>
  <si>
    <t>Quarter Ended December 29, 2017</t>
  </si>
  <si>
    <t>Twelve Months Ended December 29, 2017</t>
  </si>
  <si>
    <t xml:space="preserve">(in millions, except per share amounts) </t>
  </si>
  <si>
    <t>Promissory note impairment</t>
  </si>
  <si>
    <t>Non-GAAP net income</t>
  </si>
  <si>
    <t>Non-GAAP net income attributable to Leidos Holdings, Inc.</t>
  </si>
  <si>
    <t>Non-GAAP diluted EPS attributable to Leidos Holdings, Inc.</t>
  </si>
  <si>
    <t>Total adjustments from non-GAAP income</t>
  </si>
  <si>
    <t>Diluted EPS attributable to Leidos Holdings, Inc.</t>
  </si>
  <si>
    <t>Income before income taxes</t>
  </si>
  <si>
    <t>Net income</t>
  </si>
  <si>
    <t xml:space="preserve">Non-GAAP income before income taxes </t>
  </si>
  <si>
    <t xml:space="preserve">Diluted EPS attributable to Leidos Holdings, Inc. </t>
  </si>
  <si>
    <t>Note:  See definition of non-GAAP operating income on slide 12 in the Investor Presentation.</t>
  </si>
  <si>
    <t>1Q FY 18</t>
  </si>
  <si>
    <t>1QFY18</t>
  </si>
  <si>
    <t>(1)  Calculation uses an estimated statutory tax rate on non-GAAP tax deductible adjustments.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</si>
  <si>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1</t>
    </r>
  </si>
  <si>
    <t>Quarter Ended March 30, 2018</t>
  </si>
  <si>
    <t xml:space="preserve">(in millions, except for per share amounts) </t>
  </si>
  <si>
    <t>(2)  Amortization was based on the preliminary fair value of the acquired intangibles and was subject to change once purchase accounting was finalized.</t>
  </si>
  <si>
    <r>
      <t>1QFY17</t>
    </r>
    <r>
      <rPr>
        <b/>
        <vertAlign val="superscript"/>
        <sz val="12"/>
        <color rgb="FF850F89"/>
        <rFont val="Arial"/>
        <family val="2"/>
      </rPr>
      <t>2</t>
    </r>
  </si>
  <si>
    <r>
      <t>2QFY17</t>
    </r>
    <r>
      <rPr>
        <b/>
        <vertAlign val="superscript"/>
        <sz val="12"/>
        <color rgb="FF850F89"/>
        <rFont val="Arial"/>
        <family val="2"/>
      </rPr>
      <t>2</t>
    </r>
  </si>
  <si>
    <t>Corporate</t>
  </si>
  <si>
    <t>(1) Amortization was based on the preliminary fair value of the acquired intangibles and was subject to change once purchase accounting was finalized.</t>
  </si>
  <si>
    <t>Provided: May 3, 2018</t>
  </si>
  <si>
    <r>
      <t>1QFY17</t>
    </r>
    <r>
      <rPr>
        <b/>
        <vertAlign val="superscript"/>
        <sz val="12"/>
        <color rgb="FF850F89"/>
        <rFont val="Arial"/>
        <family val="2"/>
      </rPr>
      <t>1</t>
    </r>
  </si>
  <si>
    <r>
      <t>2QFY17</t>
    </r>
    <r>
      <rPr>
        <b/>
        <vertAlign val="superscript"/>
        <sz val="12"/>
        <color rgb="FF850F89"/>
        <rFont val="Arial"/>
        <family val="2"/>
      </rPr>
      <t>1</t>
    </r>
  </si>
  <si>
    <t xml:space="preserve">   Other income (expense), net</t>
  </si>
  <si>
    <t>Other income, net</t>
  </si>
  <si>
    <t>Loss on sale of assets and businesses</t>
  </si>
  <si>
    <r>
      <t>Income tax expense</t>
    </r>
    <r>
      <rPr>
        <vertAlign val="superscript"/>
        <sz val="10"/>
        <color rgb="FF201747"/>
        <rFont val="Arial"/>
        <family val="2"/>
      </rPr>
      <t>2</t>
    </r>
  </si>
  <si>
    <t>Non-operating expense, net</t>
  </si>
  <si>
    <t>Less: net income attributable to non-controlling interest</t>
  </si>
  <si>
    <t>Asset impairment charges</t>
  </si>
  <si>
    <t>Income tax expense adjusted to reflect non-GAAP adjustments</t>
  </si>
  <si>
    <t>Amortization of equity method investment</t>
  </si>
  <si>
    <t>Diluted earnings per share attributable to Leidos Holdings, Inc.</t>
  </si>
  <si>
    <t>(2)  Earnings per share are computed independently for each of the quarters presented and therefore may not sum to the total for the fiscal year.</t>
  </si>
  <si>
    <r>
      <t>Income tax expense</t>
    </r>
    <r>
      <rPr>
        <vertAlign val="superscript"/>
        <sz val="9"/>
        <color rgb="FF201747"/>
        <rFont val="Arial"/>
        <family val="2"/>
      </rPr>
      <t>1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</si>
  <si>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2</t>
    </r>
  </si>
  <si>
    <t>(1)  Income tax expense is adjusted to reflect the non-GAAP adjustments. See definition of non-GAAP adjustments on slide 12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</si>
</sst>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vertAlign val="superscript"/>
      <sz val="10"/>
      <color rgb="FF201747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0" fontId="7" fillId="0" borderId="0" xfId="0" applyFont="1" applyFill="1" applyAlignment="1">
      <alignment horizontal="left" wrapText="1" readingOrder="1"/>
    </xf>
    <xf numFmtId="165" fontId="7" fillId="0" borderId="0" xfId="1" applyNumberFormat="1" applyFont="1" applyFill="1" applyAlignment="1">
      <alignment horizontal="right" wrapText="1" readingOrder="1"/>
    </xf>
    <xf numFmtId="165" fontId="10" fillId="0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164" fontId="10" fillId="4" borderId="0" xfId="2" applyNumberFormat="1" applyFont="1" applyFill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Alignment="1">
      <alignment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4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7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2" fillId="0" borderId="0" xfId="0" applyFont="1"/>
    <xf numFmtId="0" fontId="0" fillId="0" borderId="0" xfId="0" applyFont="1"/>
    <xf numFmtId="0" fontId="24" fillId="0" borderId="0" xfId="0" applyFont="1" applyAlignment="1">
      <alignment horizontal="center"/>
    </xf>
    <xf numFmtId="0" fontId="23" fillId="2" borderId="0" xfId="0" applyFont="1" applyFill="1" applyBorder="1" applyAlignment="1">
      <alignment horizontal="center" wrapText="1" readingOrder="1"/>
    </xf>
    <xf numFmtId="165" fontId="7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4" fillId="6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4" fillId="6" borderId="0" xfId="0" applyFont="1" applyFill="1" applyAlignment="1"/>
    <xf numFmtId="0" fontId="24" fillId="5" borderId="0" xfId="0" applyFont="1" applyFill="1" applyAlignment="1"/>
    <xf numFmtId="0" fontId="0" fillId="5" borderId="0" xfId="0" applyFill="1" applyBorder="1"/>
    <xf numFmtId="0" fontId="24" fillId="5" borderId="0" xfId="0" applyFont="1" applyFill="1" applyAlignment="1">
      <alignment horizontal="center"/>
    </xf>
    <xf numFmtId="0" fontId="25" fillId="6" borderId="0" xfId="0" applyFont="1" applyFill="1" applyAlignment="1"/>
    <xf numFmtId="0" fontId="27" fillId="5" borderId="0" xfId="0" applyFont="1" applyFill="1"/>
    <xf numFmtId="0" fontId="28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9" fillId="0" borderId="0" xfId="0" applyFont="1"/>
    <xf numFmtId="0" fontId="29" fillId="5" borderId="0" xfId="0" applyFont="1" applyFill="1"/>
    <xf numFmtId="0" fontId="30" fillId="5" borderId="0" xfId="0" applyFont="1" applyFill="1" applyAlignment="1"/>
    <xf numFmtId="0" fontId="30" fillId="5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4" fontId="7" fillId="0" borderId="0" xfId="2" applyNumberFormat="1" applyFont="1"/>
    <xf numFmtId="165" fontId="7" fillId="0" borderId="0" xfId="1" applyNumberFormat="1" applyFont="1"/>
    <xf numFmtId="165" fontId="10" fillId="0" borderId="7" xfId="1" applyNumberFormat="1" applyFont="1" applyBorder="1"/>
    <xf numFmtId="0" fontId="7" fillId="0" borderId="0" xfId="0" applyFont="1" applyAlignment="1">
      <alignment wrapText="1"/>
    </xf>
    <xf numFmtId="165" fontId="10" fillId="0" borderId="7" xfId="2" applyNumberFormat="1" applyFont="1" applyBorder="1"/>
    <xf numFmtId="165" fontId="7" fillId="0" borderId="0" xfId="2" applyNumberFormat="1" applyFont="1" applyBorder="1"/>
    <xf numFmtId="164" fontId="10" fillId="0" borderId="6" xfId="2" applyNumberFormat="1" applyFont="1" applyBorder="1"/>
    <xf numFmtId="44" fontId="7" fillId="0" borderId="0" xfId="2" applyNumberFormat="1" applyFont="1" applyFill="1"/>
    <xf numFmtId="164" fontId="7" fillId="0" borderId="6" xfId="2" applyNumberFormat="1" applyFont="1" applyBorder="1"/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164" fontId="7" fillId="5" borderId="0" xfId="2" applyNumberFormat="1" applyFont="1" applyFill="1"/>
    <xf numFmtId="165" fontId="7" fillId="5" borderId="0" xfId="1" applyNumberFormat="1" applyFont="1" applyFill="1"/>
    <xf numFmtId="164" fontId="7" fillId="5" borderId="6" xfId="2" applyNumberFormat="1" applyFont="1" applyFill="1" applyBorder="1"/>
    <xf numFmtId="164" fontId="7" fillId="5" borderId="0" xfId="2" applyNumberFormat="1" applyFont="1" applyFill="1" applyBorder="1"/>
    <xf numFmtId="0" fontId="7" fillId="0" borderId="0" xfId="0" applyFont="1" applyAlignment="1">
      <alignment horizontal="center" wrapText="1"/>
    </xf>
    <xf numFmtId="0" fontId="31" fillId="0" borderId="0" xfId="0" applyFont="1"/>
    <xf numFmtId="164" fontId="5" fillId="2" borderId="0" xfId="2" applyNumberFormat="1" applyFont="1" applyFill="1" applyBorder="1" applyAlignment="1">
      <alignment horizontal="right" wrapText="1" readingOrder="1"/>
    </xf>
    <xf numFmtId="164" fontId="5" fillId="0" borderId="0" xfId="2" applyNumberFormat="1" applyFont="1" applyFill="1" applyBorder="1" applyAlignment="1">
      <alignment horizontal="right" wrapText="1" readingOrder="1"/>
    </xf>
    <xf numFmtId="0" fontId="32" fillId="4" borderId="0" xfId="0" applyFont="1" applyFill="1" applyBorder="1" applyAlignment="1">
      <alignment horizontal="left" wrapText="1" readingOrder="1"/>
    </xf>
    <xf numFmtId="165" fontId="32" fillId="4" borderId="0" xfId="1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5" fontId="32" fillId="0" borderId="0" xfId="1" applyNumberFormat="1" applyFont="1" applyFill="1" applyBorder="1" applyAlignment="1">
      <alignment horizontal="right" wrapText="1" readingOrder="1"/>
    </xf>
    <xf numFmtId="0" fontId="32" fillId="3" borderId="0" xfId="0" applyFont="1" applyFill="1" applyBorder="1" applyAlignment="1">
      <alignment horizontal="left" wrapText="1" readingOrder="1"/>
    </xf>
    <xf numFmtId="165" fontId="32" fillId="3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/>
    <xf numFmtId="0" fontId="31" fillId="5" borderId="0" xfId="0" applyFont="1" applyFill="1"/>
    <xf numFmtId="0" fontId="34" fillId="5" borderId="0" xfId="0" applyFont="1" applyFill="1"/>
    <xf numFmtId="164" fontId="7" fillId="0" borderId="0" xfId="1" applyNumberFormat="1" applyFont="1"/>
    <xf numFmtId="0" fontId="35" fillId="0" borderId="0" xfId="0" applyFont="1" applyAlignment="1">
      <alignment horizontal="left" vertical="center" readingOrder="1"/>
    </xf>
    <xf numFmtId="165" fontId="7" fillId="0" borderId="7" xfId="1" applyNumberFormat="1" applyFont="1" applyBorder="1"/>
    <xf numFmtId="165" fontId="7" fillId="0" borderId="7" xfId="2" applyNumberFormat="1" applyFont="1" applyBorder="1"/>
    <xf numFmtId="44" fontId="10" fillId="0" borderId="0" xfId="2" applyNumberFormat="1" applyFont="1" applyFill="1"/>
    <xf numFmtId="44" fontId="10" fillId="0" borderId="0" xfId="2" applyFont="1" applyFill="1"/>
    <xf numFmtId="0" fontId="26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right"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44" fontId="10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10" fillId="3" borderId="0" xfId="0" applyFont="1" applyFill="1" applyAlignment="1">
      <alignment horizontal="left" wrapText="1" readingOrder="1"/>
    </xf>
    <xf numFmtId="164" fontId="10" fillId="3" borderId="0" xfId="2" applyNumberFormat="1" applyFont="1" applyFill="1" applyAlignment="1">
      <alignment horizontal="right" wrapText="1" readingOrder="1"/>
    </xf>
    <xf numFmtId="44" fontId="10" fillId="3" borderId="0" xfId="2" applyNumberFormat="1" applyFont="1" applyFill="1" applyAlignment="1">
      <alignment horizontal="right" wrapText="1" readingOrder="1"/>
    </xf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5" fontId="10" fillId="0" borderId="7" xfId="2" applyNumberFormat="1" applyFont="1" applyFill="1" applyBorder="1"/>
    <xf numFmtId="165" fontId="7" fillId="0" borderId="7" xfId="2" applyNumberFormat="1" applyFont="1" applyFill="1" applyBorder="1"/>
    <xf numFmtId="165" fontId="10" fillId="0" borderId="0" xfId="2" applyNumberFormat="1" applyFont="1" applyFill="1" applyBorder="1"/>
    <xf numFmtId="165" fontId="7" fillId="0" borderId="0" xfId="2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9" fillId="0" borderId="0" xfId="2" applyNumberFormat="1" applyFont="1" applyBorder="1" applyAlignment="1">
      <alignment horizontal="left" readingOrder="1"/>
    </xf>
    <xf numFmtId="164" fontId="39" fillId="4" borderId="0" xfId="2" applyNumberFormat="1" applyFont="1" applyFill="1" applyBorder="1" applyAlignment="1">
      <alignment horizontal="left" readingOrder="1"/>
    </xf>
    <xf numFmtId="164" fontId="39" fillId="0" borderId="0" xfId="2" applyNumberFormat="1" applyFont="1" applyFill="1" applyBorder="1" applyAlignment="1">
      <alignment horizontal="left" readingOrder="1"/>
    </xf>
    <xf numFmtId="0" fontId="38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35" fillId="0" borderId="0" xfId="0" applyFont="1" applyFill="1" applyAlignment="1">
      <alignment horizontal="left" vertical="center" readingOrder="1"/>
    </xf>
    <xf numFmtId="0" fontId="40" fillId="0" borderId="0" xfId="0" applyFont="1" applyFill="1"/>
    <xf numFmtId="0" fontId="14" fillId="3" borderId="0" xfId="0" applyFont="1" applyFill="1" applyAlignment="1">
      <alignment horizontal="left" vertical="top" wrapText="1" readingOrder="1"/>
    </xf>
    <xf numFmtId="0" fontId="25" fillId="6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44" fontId="7" fillId="0" borderId="0" xfId="2" applyFont="1"/>
    <xf numFmtId="44" fontId="7" fillId="0" borderId="0" xfId="2" applyNumberFormat="1" applyFont="1"/>
    <xf numFmtId="0" fontId="26" fillId="2" borderId="0" xfId="0" applyFont="1" applyFill="1" applyBorder="1" applyAlignment="1">
      <alignment horizontal="left" readingOrder="1"/>
    </xf>
    <xf numFmtId="0" fontId="25" fillId="0" borderId="0" xfId="0" applyFont="1" applyAlignment="1"/>
    <xf numFmtId="0" fontId="25" fillId="6" borderId="0" xfId="0" applyFont="1" applyFill="1" applyAlignment="1">
      <alignment horizontal="left"/>
    </xf>
    <xf numFmtId="0" fontId="7" fillId="0" borderId="0" xfId="0" applyFont="1" applyBorder="1" applyAlignment="1">
      <alignment horizontal="center"/>
    </xf>
    <xf numFmtId="0" fontId="33" fillId="3" borderId="0" xfId="0" applyFont="1" applyFill="1" applyBorder="1" applyAlignment="1">
      <alignment horizontal="left" wrapText="1" readingOrder="1"/>
    </xf>
    <xf numFmtId="166" fontId="33" fillId="3" borderId="0" xfId="3" applyNumberFormat="1" applyFont="1" applyFill="1" applyBorder="1" applyAlignment="1">
      <alignment horizontal="right" wrapText="1" readingOrder="1"/>
    </xf>
    <xf numFmtId="0" fontId="10" fillId="5" borderId="0" xfId="0" applyFont="1" applyFill="1" applyAlignment="1">
      <alignment wrapText="1" readingOrder="1"/>
    </xf>
    <xf numFmtId="164" fontId="10" fillId="5" borderId="0" xfId="2" applyNumberFormat="1" applyFont="1" applyFill="1" applyBorder="1" applyAlignment="1">
      <alignment horizontal="right" wrapText="1" readingOrder="1"/>
    </xf>
    <xf numFmtId="0" fontId="7" fillId="5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horizontal="center" wrapText="1"/>
    </xf>
    <xf numFmtId="0" fontId="36" fillId="6" borderId="4" xfId="0" applyFont="1" applyFill="1" applyBorder="1" applyAlignment="1">
      <alignment horizontal="center" vertical="center" wrapText="1" readingOrder="1"/>
    </xf>
    <xf numFmtId="0" fontId="41" fillId="6" borderId="2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5" fillId="6" borderId="0" xfId="0" applyFont="1" applyFill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left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25" fillId="5" borderId="0" xfId="0" applyFont="1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K10"/>
  <sheetViews>
    <sheetView tabSelected="1" workbookViewId="0"/>
  </sheetViews>
  <sheetFormatPr defaultColWidth="9.109375" defaultRowHeight="14.4" x14ac:dyDescent="0.3"/>
  <cols>
    <col min="1" max="16384" width="9.109375" style="3"/>
  </cols>
  <sheetData>
    <row r="7" spans="5:11" ht="33.6" x14ac:dyDescent="0.65">
      <c r="E7" s="121" t="s">
        <v>33</v>
      </c>
      <c r="F7" s="120"/>
      <c r="G7" s="120"/>
      <c r="H7" s="120"/>
      <c r="I7" s="120"/>
      <c r="J7" s="120"/>
      <c r="K7" s="120"/>
    </row>
    <row r="8" spans="5:11" ht="33.6" x14ac:dyDescent="0.65">
      <c r="E8" s="121" t="s">
        <v>72</v>
      </c>
      <c r="F8" s="120"/>
      <c r="G8" s="120"/>
      <c r="H8" s="120"/>
      <c r="I8" s="120"/>
      <c r="J8" s="120"/>
      <c r="K8" s="120"/>
    </row>
    <row r="9" spans="5:11" ht="33.6" x14ac:dyDescent="0.65">
      <c r="E9" s="121" t="s">
        <v>34</v>
      </c>
      <c r="F9" s="120"/>
      <c r="G9" s="120"/>
      <c r="H9" s="120"/>
      <c r="I9" s="120"/>
      <c r="J9" s="120"/>
      <c r="K9" s="120"/>
    </row>
    <row r="10" spans="5:11" ht="28.8" x14ac:dyDescent="0.55000000000000004">
      <c r="E10" s="78" t="s">
        <v>83</v>
      </c>
      <c r="G10" s="7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showGridLines="0" zoomScale="70" zoomScaleNormal="70" workbookViewId="0">
      <selection activeCell="B19" sqref="B19"/>
    </sheetView>
  </sheetViews>
  <sheetFormatPr defaultRowHeight="14.4" x14ac:dyDescent="0.3"/>
  <cols>
    <col min="1" max="1" width="2.44140625" customWidth="1"/>
    <col min="2" max="2" width="80.6640625" customWidth="1"/>
    <col min="3" max="8" width="16.6640625" customWidth="1"/>
  </cols>
  <sheetData>
    <row r="2" spans="1:8" ht="30" x14ac:dyDescent="0.5">
      <c r="A2" s="6"/>
      <c r="B2" s="174" t="s">
        <v>26</v>
      </c>
    </row>
    <row r="3" spans="1:8" s="80" customFormat="1" ht="15.75" customHeight="1" x14ac:dyDescent="0.5">
      <c r="A3" s="6"/>
      <c r="B3" s="128"/>
    </row>
    <row r="4" spans="1:8" s="80" customFormat="1" ht="15.75" customHeight="1" x14ac:dyDescent="0.5">
      <c r="A4" s="6"/>
      <c r="B4" s="128"/>
    </row>
    <row r="5" spans="1:8" s="80" customFormat="1" ht="15.75" customHeight="1" x14ac:dyDescent="0.5">
      <c r="A5" s="6"/>
      <c r="B5" s="128"/>
    </row>
    <row r="6" spans="1:8" ht="15.75" customHeight="1" x14ac:dyDescent="0.5">
      <c r="A6" s="6"/>
      <c r="B6" s="63"/>
    </row>
    <row r="7" spans="1:8" ht="27" customHeight="1" thickBot="1" x14ac:dyDescent="0.45">
      <c r="A7" s="6"/>
      <c r="B7" s="4"/>
      <c r="C7" s="7" t="s">
        <v>35</v>
      </c>
      <c r="D7" s="7" t="s">
        <v>43</v>
      </c>
      <c r="E7" s="7" t="s">
        <v>47</v>
      </c>
      <c r="F7" s="7" t="s">
        <v>56</v>
      </c>
      <c r="G7" s="7" t="s">
        <v>57</v>
      </c>
      <c r="H7" s="7" t="s">
        <v>73</v>
      </c>
    </row>
    <row r="8" spans="1:8" ht="18" customHeight="1" x14ac:dyDescent="0.3">
      <c r="A8" s="6"/>
      <c r="B8" s="5"/>
      <c r="C8" s="186" t="s">
        <v>4</v>
      </c>
      <c r="D8" s="186"/>
      <c r="E8" s="186"/>
      <c r="F8" s="186"/>
      <c r="G8" s="186"/>
      <c r="H8" s="186"/>
    </row>
    <row r="9" spans="1:8" ht="17.399999999999999" x14ac:dyDescent="0.3">
      <c r="A9" s="6"/>
      <c r="B9" s="4" t="s">
        <v>10</v>
      </c>
      <c r="C9" s="111">
        <v>141</v>
      </c>
      <c r="D9" s="112">
        <v>166</v>
      </c>
      <c r="E9" s="112">
        <v>151</v>
      </c>
      <c r="F9" s="112">
        <v>101</v>
      </c>
      <c r="G9" s="112">
        <v>559</v>
      </c>
      <c r="H9" s="112">
        <v>159</v>
      </c>
    </row>
    <row r="10" spans="1:8" ht="17.25" customHeight="1" x14ac:dyDescent="0.3">
      <c r="A10" s="6"/>
      <c r="B10" s="113" t="s">
        <v>14</v>
      </c>
      <c r="C10" s="114">
        <v>19</v>
      </c>
      <c r="D10" s="114">
        <v>16</v>
      </c>
      <c r="E10" s="114">
        <v>21</v>
      </c>
      <c r="F10" s="114">
        <v>46</v>
      </c>
      <c r="G10" s="114">
        <v>102</v>
      </c>
      <c r="H10" s="114">
        <v>11</v>
      </c>
    </row>
    <row r="11" spans="1:8" ht="17.25" customHeight="1" x14ac:dyDescent="0.3">
      <c r="A11" s="6"/>
      <c r="B11" s="115" t="s">
        <v>5</v>
      </c>
      <c r="C11" s="116">
        <v>69</v>
      </c>
      <c r="D11" s="116">
        <v>67</v>
      </c>
      <c r="E11" s="116">
        <v>76</v>
      </c>
      <c r="F11" s="116">
        <v>69</v>
      </c>
      <c r="G11" s="116">
        <v>281</v>
      </c>
      <c r="H11" s="116">
        <v>50</v>
      </c>
    </row>
    <row r="12" spans="1:8" s="1" customFormat="1" ht="17.25" customHeight="1" x14ac:dyDescent="0.3">
      <c r="A12" s="18"/>
      <c r="B12" s="117" t="s">
        <v>1</v>
      </c>
      <c r="C12" s="118">
        <v>13</v>
      </c>
      <c r="D12" s="118">
        <v>6</v>
      </c>
      <c r="E12" s="118">
        <v>6</v>
      </c>
      <c r="F12" s="118">
        <v>12</v>
      </c>
      <c r="G12" s="118">
        <v>37</v>
      </c>
      <c r="H12" s="118">
        <v>6</v>
      </c>
    </row>
    <row r="13" spans="1:8" s="1" customFormat="1" ht="17.25" customHeight="1" x14ac:dyDescent="0.3">
      <c r="A13" s="18"/>
      <c r="B13" s="115" t="s">
        <v>46</v>
      </c>
      <c r="C13" s="116">
        <v>0</v>
      </c>
      <c r="D13" s="116">
        <v>9</v>
      </c>
      <c r="E13" s="116">
        <v>2</v>
      </c>
      <c r="F13" s="116">
        <v>3</v>
      </c>
      <c r="G13" s="116">
        <v>14</v>
      </c>
      <c r="H13" s="116">
        <v>3</v>
      </c>
    </row>
    <row r="14" spans="1:8" s="1" customFormat="1" ht="17.25" customHeight="1" x14ac:dyDescent="0.3">
      <c r="A14" s="18"/>
      <c r="B14" s="117" t="s">
        <v>92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7</v>
      </c>
    </row>
    <row r="15" spans="1:8" s="1" customFormat="1" ht="17.399999999999999" x14ac:dyDescent="0.3">
      <c r="A15" s="18"/>
      <c r="B15" s="4" t="s">
        <v>45</v>
      </c>
      <c r="C15" s="111">
        <v>242</v>
      </c>
      <c r="D15" s="112">
        <v>264</v>
      </c>
      <c r="E15" s="112">
        <v>256</v>
      </c>
      <c r="F15" s="112">
        <v>231</v>
      </c>
      <c r="G15" s="112">
        <v>993</v>
      </c>
      <c r="H15" s="112">
        <v>236</v>
      </c>
    </row>
    <row r="16" spans="1:8" s="1" customFormat="1" ht="21.75" customHeight="1" x14ac:dyDescent="0.35">
      <c r="A16" s="18"/>
      <c r="B16" s="178" t="s">
        <v>3</v>
      </c>
      <c r="C16" s="179">
        <v>9.4E-2</v>
      </c>
      <c r="D16" s="179">
        <v>0.10299999999999999</v>
      </c>
      <c r="E16" s="179">
        <v>0.10199999999999999</v>
      </c>
      <c r="F16" s="179">
        <v>9.1999999999999998E-2</v>
      </c>
      <c r="G16" s="179">
        <v>9.8000000000000004E-2</v>
      </c>
      <c r="H16" s="179">
        <v>9.7000000000000003E-2</v>
      </c>
    </row>
    <row r="17" spans="1:7" x14ac:dyDescent="0.3">
      <c r="A17" s="6"/>
      <c r="B17" s="120"/>
      <c r="C17" s="119"/>
      <c r="D17" s="110"/>
      <c r="E17" s="110"/>
      <c r="F17" s="110"/>
      <c r="G17" s="110"/>
    </row>
    <row r="18" spans="1:7" s="1" customFormat="1" x14ac:dyDescent="0.3">
      <c r="A18" s="18"/>
      <c r="B18" s="168" t="s">
        <v>71</v>
      </c>
      <c r="C18" s="119"/>
      <c r="D18" s="119"/>
      <c r="E18" s="119"/>
      <c r="F18" s="119"/>
      <c r="G18" s="119"/>
    </row>
    <row r="19" spans="1:7" x14ac:dyDescent="0.3">
      <c r="A19" s="6"/>
      <c r="B19" s="120"/>
      <c r="C19" s="119"/>
      <c r="D19" s="110"/>
      <c r="E19" s="110"/>
      <c r="F19" s="110"/>
      <c r="G19" s="110"/>
    </row>
    <row r="20" spans="1:7" x14ac:dyDescent="0.3">
      <c r="A20" s="6"/>
      <c r="B20" s="120"/>
      <c r="C20" s="110"/>
      <c r="D20" s="110"/>
      <c r="E20" s="110"/>
      <c r="F20" s="110"/>
      <c r="G20" s="110"/>
    </row>
    <row r="21" spans="1:7" x14ac:dyDescent="0.3">
      <c r="A21" s="6"/>
      <c r="B21" s="120"/>
      <c r="C21" s="110"/>
      <c r="D21" s="110"/>
      <c r="E21" s="110"/>
      <c r="F21" s="110"/>
      <c r="G21" s="110"/>
    </row>
    <row r="22" spans="1:7" x14ac:dyDescent="0.3">
      <c r="B22" s="120"/>
      <c r="C22" s="110"/>
      <c r="D22" s="110"/>
      <c r="E22" s="110"/>
      <c r="F22" s="110"/>
      <c r="G22" s="110"/>
    </row>
    <row r="23" spans="1:7" x14ac:dyDescent="0.3">
      <c r="B23" s="1"/>
    </row>
  </sheetData>
  <customSheetViews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3"/>
    </customSheetView>
  </customSheetViews>
  <mergeCells count="1">
    <mergeCell ref="C8:H8"/>
  </mergeCells>
  <pageMargins left="0.7" right="0.7" top="0.75" bottom="0.75" header="0.3" footer="0.3"/>
  <pageSetup scale="66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6"/>
  <sheetViews>
    <sheetView showGridLines="0" zoomScale="70" zoomScaleNormal="70" workbookViewId="0">
      <selection activeCell="J6" sqref="J6"/>
    </sheetView>
  </sheetViews>
  <sheetFormatPr defaultColWidth="9.109375" defaultRowHeight="14.4" x14ac:dyDescent="0.3"/>
  <cols>
    <col min="1" max="1" width="2.44140625" style="3" customWidth="1"/>
    <col min="2" max="2" width="65.88671875" style="9" customWidth="1"/>
    <col min="3" max="3" width="14.5546875" style="9" customWidth="1"/>
    <col min="4" max="8" width="14.6640625" style="9" customWidth="1"/>
    <col min="9" max="16384" width="9.109375" style="9"/>
  </cols>
  <sheetData>
    <row r="2" spans="2:8" ht="31.2" x14ac:dyDescent="0.6">
      <c r="B2" s="170" t="s">
        <v>27</v>
      </c>
    </row>
    <row r="3" spans="2:8" ht="11.25" customHeight="1" x14ac:dyDescent="0.3"/>
    <row r="4" spans="2:8" ht="23.4" thickBot="1" x14ac:dyDescent="0.45">
      <c r="B4" s="8"/>
      <c r="C4" s="29" t="s">
        <v>79</v>
      </c>
      <c r="D4" s="29" t="s">
        <v>80</v>
      </c>
      <c r="E4" s="29" t="s">
        <v>47</v>
      </c>
      <c r="F4" s="29" t="s">
        <v>56</v>
      </c>
      <c r="G4" s="165" t="s">
        <v>57</v>
      </c>
      <c r="H4" s="29" t="s">
        <v>73</v>
      </c>
    </row>
    <row r="5" spans="2:8" ht="18" customHeight="1" x14ac:dyDescent="0.3">
      <c r="B5" s="2"/>
      <c r="C5" s="187" t="s">
        <v>49</v>
      </c>
      <c r="D5" s="187"/>
      <c r="E5" s="187"/>
      <c r="F5" s="187"/>
      <c r="G5" s="187"/>
      <c r="H5" s="187"/>
    </row>
    <row r="6" spans="2:8" x14ac:dyDescent="0.3">
      <c r="B6" s="28" t="s">
        <v>45</v>
      </c>
      <c r="C6" s="37">
        <v>242</v>
      </c>
      <c r="D6" s="37">
        <v>264</v>
      </c>
      <c r="E6" s="37">
        <v>256</v>
      </c>
      <c r="F6" s="37">
        <v>231</v>
      </c>
      <c r="G6" s="37">
        <v>993</v>
      </c>
      <c r="H6" s="37">
        <v>236</v>
      </c>
    </row>
    <row r="7" spans="2:8" ht="15" customHeight="1" x14ac:dyDescent="0.3">
      <c r="B7" s="34" t="s">
        <v>8</v>
      </c>
      <c r="C7" s="19">
        <v>13</v>
      </c>
      <c r="D7" s="19">
        <v>13</v>
      </c>
      <c r="E7" s="19">
        <v>16</v>
      </c>
      <c r="F7" s="19">
        <v>13</v>
      </c>
      <c r="G7" s="19">
        <v>55</v>
      </c>
      <c r="H7" s="19">
        <v>13</v>
      </c>
    </row>
    <row r="8" spans="2:8" ht="15" customHeight="1" x14ac:dyDescent="0.3">
      <c r="B8" s="36" t="s">
        <v>87</v>
      </c>
      <c r="C8" s="21">
        <v>3</v>
      </c>
      <c r="D8" s="21">
        <v>4</v>
      </c>
      <c r="E8" s="21">
        <v>0</v>
      </c>
      <c r="F8" s="21">
        <v>1</v>
      </c>
      <c r="G8" s="21">
        <v>8</v>
      </c>
      <c r="H8" s="21">
        <v>0</v>
      </c>
    </row>
    <row r="9" spans="2:8" ht="15" customHeight="1" x14ac:dyDescent="0.3">
      <c r="B9" s="23" t="s">
        <v>6</v>
      </c>
      <c r="C9" s="30">
        <f>SUM(C6:C8)</f>
        <v>258</v>
      </c>
      <c r="D9" s="30">
        <f>SUM(D6:D8)</f>
        <v>281</v>
      </c>
      <c r="E9" s="30">
        <f>SUM(E6:E8)</f>
        <v>272</v>
      </c>
      <c r="F9" s="30">
        <v>245</v>
      </c>
      <c r="G9" s="30">
        <v>1056</v>
      </c>
      <c r="H9" s="30">
        <v>249</v>
      </c>
    </row>
    <row r="10" spans="2:8" x14ac:dyDescent="0.3">
      <c r="B10" s="36" t="s">
        <v>8</v>
      </c>
      <c r="C10" s="33">
        <v>-13</v>
      </c>
      <c r="D10" s="33">
        <f>-D7</f>
        <v>-13</v>
      </c>
      <c r="E10" s="33">
        <v>-16</v>
      </c>
      <c r="F10" s="33">
        <v>-13</v>
      </c>
      <c r="G10" s="33">
        <v>-55</v>
      </c>
      <c r="H10" s="33">
        <v>-13</v>
      </c>
    </row>
    <row r="11" spans="2:8" ht="15" customHeight="1" x14ac:dyDescent="0.3">
      <c r="B11" s="35" t="s">
        <v>2</v>
      </c>
      <c r="C11" s="31">
        <v>-36</v>
      </c>
      <c r="D11" s="31">
        <v>-34</v>
      </c>
      <c r="E11" s="31">
        <v>-35</v>
      </c>
      <c r="F11" s="31">
        <v>-35</v>
      </c>
      <c r="G11" s="31">
        <v>-140</v>
      </c>
      <c r="H11" s="31">
        <v>-34</v>
      </c>
    </row>
    <row r="12" spans="2:8" ht="15" customHeight="1" x14ac:dyDescent="0.3">
      <c r="B12" s="36" t="s">
        <v>93</v>
      </c>
      <c r="C12" s="33">
        <v>-73</v>
      </c>
      <c r="D12" s="33">
        <v>-75</v>
      </c>
      <c r="E12" s="33">
        <v>-78</v>
      </c>
      <c r="F12" s="33">
        <v>-64</v>
      </c>
      <c r="G12" s="33">
        <v>-290</v>
      </c>
      <c r="H12" s="33">
        <v>-43</v>
      </c>
    </row>
    <row r="13" spans="2:8" x14ac:dyDescent="0.3">
      <c r="B13" s="32" t="s">
        <v>62</v>
      </c>
      <c r="C13" s="30">
        <f>SUM(C9:C12)</f>
        <v>136</v>
      </c>
      <c r="D13" s="30">
        <f>SUM(D9:D12)</f>
        <v>159</v>
      </c>
      <c r="E13" s="30">
        <f>SUM(E9:E12)</f>
        <v>143</v>
      </c>
      <c r="F13" s="30">
        <v>133</v>
      </c>
      <c r="G13" s="30">
        <v>571</v>
      </c>
      <c r="H13" s="30">
        <v>159</v>
      </c>
    </row>
    <row r="14" spans="2:8" x14ac:dyDescent="0.3">
      <c r="B14" s="131" t="s">
        <v>51</v>
      </c>
      <c r="C14" s="33">
        <v>2</v>
      </c>
      <c r="D14" s="33">
        <v>0</v>
      </c>
      <c r="E14" s="33">
        <v>-3</v>
      </c>
      <c r="F14" s="33">
        <v>-1</v>
      </c>
      <c r="G14" s="33">
        <v>-2</v>
      </c>
      <c r="H14" s="33">
        <v>0</v>
      </c>
    </row>
    <row r="15" spans="2:8" x14ac:dyDescent="0.3">
      <c r="B15" s="129" t="s">
        <v>63</v>
      </c>
      <c r="C15" s="130">
        <v>134</v>
      </c>
      <c r="D15" s="130">
        <v>159</v>
      </c>
      <c r="E15" s="130">
        <v>146</v>
      </c>
      <c r="F15" s="130">
        <v>134</v>
      </c>
      <c r="G15" s="130">
        <v>573</v>
      </c>
      <c r="H15" s="130">
        <v>159</v>
      </c>
    </row>
    <row r="16" spans="2:8" ht="15" customHeight="1" x14ac:dyDescent="0.3">
      <c r="B16" s="36" t="s">
        <v>14</v>
      </c>
      <c r="C16" s="33">
        <v>-19</v>
      </c>
      <c r="D16" s="33">
        <v>-16</v>
      </c>
      <c r="E16" s="33">
        <v>-21</v>
      </c>
      <c r="F16" s="33">
        <v>-46</v>
      </c>
      <c r="G16" s="33">
        <v>-102</v>
      </c>
      <c r="H16" s="33">
        <v>-11</v>
      </c>
    </row>
    <row r="17" spans="2:8" ht="15" customHeight="1" x14ac:dyDescent="0.3">
      <c r="B17" s="34" t="s">
        <v>5</v>
      </c>
      <c r="C17" s="134">
        <v>-69</v>
      </c>
      <c r="D17" s="134">
        <v>-67</v>
      </c>
      <c r="E17" s="134">
        <v>-76</v>
      </c>
      <c r="F17" s="134">
        <v>-69</v>
      </c>
      <c r="G17" s="134">
        <v>-281</v>
      </c>
      <c r="H17" s="134">
        <v>-50</v>
      </c>
    </row>
    <row r="18" spans="2:8" ht="15" customHeight="1" x14ac:dyDescent="0.3">
      <c r="B18" s="36" t="s">
        <v>88</v>
      </c>
      <c r="C18" s="33">
        <v>0</v>
      </c>
      <c r="D18" s="33">
        <v>-1</v>
      </c>
      <c r="E18" s="33">
        <v>0</v>
      </c>
      <c r="F18" s="33">
        <v>0</v>
      </c>
      <c r="G18" s="33">
        <v>-1</v>
      </c>
      <c r="H18" s="33">
        <v>0</v>
      </c>
    </row>
    <row r="19" spans="2:8" ht="15" customHeight="1" x14ac:dyDescent="0.3">
      <c r="B19" s="34" t="s">
        <v>1</v>
      </c>
      <c r="C19" s="134">
        <v>-13</v>
      </c>
      <c r="D19" s="134">
        <v>-6</v>
      </c>
      <c r="E19" s="134">
        <v>-6</v>
      </c>
      <c r="F19" s="134">
        <v>-12</v>
      </c>
      <c r="G19" s="134">
        <v>-37</v>
      </c>
      <c r="H19" s="134">
        <v>-6</v>
      </c>
    </row>
    <row r="20" spans="2:8" s="1" customFormat="1" ht="15" customHeight="1" x14ac:dyDescent="0.3">
      <c r="B20" s="36" t="s">
        <v>46</v>
      </c>
      <c r="C20" s="33">
        <v>0</v>
      </c>
      <c r="D20" s="33">
        <v>-9</v>
      </c>
      <c r="E20" s="33">
        <v>-2</v>
      </c>
      <c r="F20" s="33">
        <v>-3</v>
      </c>
      <c r="G20" s="33">
        <v>-14</v>
      </c>
      <c r="H20" s="33">
        <v>-3</v>
      </c>
    </row>
    <row r="21" spans="2:8" s="1" customFormat="1" ht="15" customHeight="1" x14ac:dyDescent="0.3">
      <c r="B21" s="34" t="s">
        <v>61</v>
      </c>
      <c r="C21" s="134">
        <v>0</v>
      </c>
      <c r="D21" s="134">
        <v>0</v>
      </c>
      <c r="E21" s="134">
        <v>0</v>
      </c>
      <c r="F21" s="134">
        <v>-33</v>
      </c>
      <c r="G21" s="134">
        <v>-33</v>
      </c>
      <c r="H21" s="134">
        <v>0</v>
      </c>
    </row>
    <row r="22" spans="2:8" s="1" customFormat="1" ht="15" customHeight="1" x14ac:dyDescent="0.3">
      <c r="B22" s="36" t="s">
        <v>92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-7</v>
      </c>
    </row>
    <row r="23" spans="2:8" ht="16.2" x14ac:dyDescent="0.3">
      <c r="B23" s="34" t="s">
        <v>75</v>
      </c>
      <c r="C23" s="134">
        <v>39</v>
      </c>
      <c r="D23" s="134">
        <v>38</v>
      </c>
      <c r="E23" s="134">
        <v>41</v>
      </c>
      <c r="F23" s="134">
        <v>143</v>
      </c>
      <c r="G23" s="134">
        <v>261</v>
      </c>
      <c r="H23" s="134">
        <v>20</v>
      </c>
    </row>
    <row r="24" spans="2:8" s="1" customFormat="1" x14ac:dyDescent="0.3">
      <c r="B24" s="180" t="s">
        <v>28</v>
      </c>
      <c r="C24" s="181">
        <f>SUM(C15:C23)</f>
        <v>72</v>
      </c>
      <c r="D24" s="181">
        <f>SUM(D15:D23)</f>
        <v>98</v>
      </c>
      <c r="E24" s="181">
        <f>SUM(E15:E23)</f>
        <v>82</v>
      </c>
      <c r="F24" s="181">
        <v>114</v>
      </c>
      <c r="G24" s="181">
        <v>366</v>
      </c>
      <c r="H24" s="181">
        <v>102</v>
      </c>
    </row>
    <row r="25" spans="2:8" x14ac:dyDescent="0.3">
      <c r="B25" s="131"/>
      <c r="C25" s="132"/>
      <c r="D25" s="132"/>
      <c r="E25" s="132"/>
      <c r="F25" s="132"/>
      <c r="G25" s="132"/>
      <c r="H25" s="132"/>
    </row>
    <row r="26" spans="2:8" s="1" customFormat="1" x14ac:dyDescent="0.3">
      <c r="B26" s="129" t="s">
        <v>64</v>
      </c>
      <c r="C26" s="135">
        <f>C15/C29</f>
        <v>0.87581699346405228</v>
      </c>
      <c r="D26" s="135">
        <f>D15/D29</f>
        <v>1.0392156862745099</v>
      </c>
      <c r="E26" s="135">
        <v>0.95</v>
      </c>
      <c r="F26" s="135">
        <v>0.87</v>
      </c>
      <c r="G26" s="135">
        <v>3.72</v>
      </c>
      <c r="H26" s="135">
        <v>1.03</v>
      </c>
    </row>
    <row r="27" spans="2:8" ht="15" customHeight="1" x14ac:dyDescent="0.3">
      <c r="B27" s="36" t="s">
        <v>65</v>
      </c>
      <c r="C27" s="133">
        <v>-0.41</v>
      </c>
      <c r="D27" s="133">
        <v>-0.4</v>
      </c>
      <c r="E27" s="133">
        <v>-0.42</v>
      </c>
      <c r="F27" s="133">
        <v>-0.13</v>
      </c>
      <c r="G27" s="133">
        <v>-1.34</v>
      </c>
      <c r="H27" s="133">
        <v>-0.37</v>
      </c>
    </row>
    <row r="28" spans="2:8" s="1" customFormat="1" x14ac:dyDescent="0.3">
      <c r="B28" s="129" t="s">
        <v>66</v>
      </c>
      <c r="C28" s="135">
        <f>C24/C29</f>
        <v>0.47058823529411764</v>
      </c>
      <c r="D28" s="135">
        <f>D24/D29</f>
        <v>0.64052287581699341</v>
      </c>
      <c r="E28" s="135">
        <f>E24/E29</f>
        <v>0.53246753246753242</v>
      </c>
      <c r="F28" s="135">
        <v>0.74</v>
      </c>
      <c r="G28" s="135">
        <v>2.38</v>
      </c>
      <c r="H28" s="135">
        <v>0.66</v>
      </c>
    </row>
    <row r="29" spans="2:8" x14ac:dyDescent="0.3">
      <c r="B29" s="20" t="s">
        <v>7</v>
      </c>
      <c r="C29" s="33">
        <v>153</v>
      </c>
      <c r="D29" s="33">
        <v>153</v>
      </c>
      <c r="E29" s="33">
        <v>154</v>
      </c>
      <c r="F29" s="33">
        <v>154</v>
      </c>
      <c r="G29" s="33">
        <v>154</v>
      </c>
      <c r="H29" s="33">
        <v>154</v>
      </c>
    </row>
    <row r="31" spans="2:8" x14ac:dyDescent="0.3">
      <c r="B31" s="168"/>
    </row>
    <row r="32" spans="2:8" x14ac:dyDescent="0.3">
      <c r="B32" s="102" t="s">
        <v>74</v>
      </c>
    </row>
    <row r="33" spans="2:2" x14ac:dyDescent="0.3">
      <c r="B33" s="102" t="s">
        <v>78</v>
      </c>
    </row>
    <row r="34" spans="2:2" x14ac:dyDescent="0.3">
      <c r="B34" s="123"/>
    </row>
    <row r="35" spans="2:2" x14ac:dyDescent="0.3">
      <c r="B35" s="167"/>
    </row>
    <row r="36" spans="2:2" x14ac:dyDescent="0.3">
      <c r="B36" s="1"/>
    </row>
  </sheetData>
  <customSheetViews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452708E9-9655-4ED1-B6DE-69EDE47156C2}">
      <selection activeCell="J25" sqref="J25"/>
      <pageMargins left="0.7" right="0.7" top="0.75" bottom="0.75" header="0.3" footer="0.3"/>
      <pageSetup orientation="portrait" r:id="rId3"/>
    </customSheetView>
  </customSheetViews>
  <mergeCells count="1">
    <mergeCell ref="C5:H5"/>
  </mergeCells>
  <pageMargins left="0.7" right="0.7" top="0.75" bottom="0.75" header="0.3" footer="0.3"/>
  <pageSetup scale="78" orientation="landscape" r:id="rId4"/>
  <ignoredErrors>
    <ignoredError sqref="C24:E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showGridLines="0" zoomScale="80" zoomScaleNormal="80" zoomScaleSheetLayoutView="90" workbookViewId="0">
      <selection activeCell="K8" sqref="K8"/>
    </sheetView>
  </sheetViews>
  <sheetFormatPr defaultRowHeight="14.4" x14ac:dyDescent="0.3"/>
  <cols>
    <col min="1" max="1" width="2.44140625" customWidth="1"/>
    <col min="2" max="2" width="25.6640625" customWidth="1"/>
    <col min="3" max="3" width="16.33203125" customWidth="1"/>
    <col min="4" max="4" width="16.88671875" customWidth="1"/>
    <col min="5" max="6" width="13.88671875" customWidth="1"/>
    <col min="7" max="7" width="20.5546875" customWidth="1"/>
    <col min="8" max="8" width="20.5546875" style="80" customWidth="1"/>
    <col min="9" max="9" width="20.5546875" customWidth="1"/>
  </cols>
  <sheetData>
    <row r="1" spans="1:10" s="9" customFormat="1" x14ac:dyDescent="0.3">
      <c r="A1" s="3"/>
    </row>
    <row r="2" spans="1:10" s="9" customFormat="1" ht="31.2" x14ac:dyDescent="0.6">
      <c r="A2" s="3"/>
      <c r="B2" s="190" t="s">
        <v>31</v>
      </c>
      <c r="C2" s="190"/>
      <c r="D2" s="190"/>
      <c r="E2" s="190"/>
      <c r="F2" s="190"/>
      <c r="G2" s="190"/>
      <c r="H2" s="176"/>
      <c r="I2" s="71"/>
      <c r="J2" s="71"/>
    </row>
    <row r="3" spans="1:10" s="9" customFormat="1" ht="31.2" x14ac:dyDescent="0.6">
      <c r="A3" s="3"/>
      <c r="B3" s="77"/>
      <c r="C3" s="73"/>
      <c r="D3" s="73"/>
      <c r="E3" s="73"/>
      <c r="F3" s="73"/>
      <c r="G3" s="73"/>
      <c r="H3" s="73"/>
      <c r="I3" s="71"/>
      <c r="J3" s="71"/>
    </row>
    <row r="4" spans="1:10" x14ac:dyDescent="0.3">
      <c r="B4" s="90"/>
      <c r="C4" s="90"/>
      <c r="D4" s="90"/>
      <c r="E4" s="90"/>
      <c r="F4" s="90"/>
      <c r="G4" s="90"/>
      <c r="H4" s="90"/>
    </row>
    <row r="5" spans="1:10" s="3" customFormat="1" x14ac:dyDescent="0.3">
      <c r="B5" s="103"/>
      <c r="C5" s="188" t="s">
        <v>76</v>
      </c>
      <c r="D5" s="188"/>
      <c r="E5" s="188"/>
      <c r="F5" s="188"/>
      <c r="G5" s="188"/>
      <c r="H5" s="188"/>
      <c r="I5" s="188"/>
      <c r="J5" s="75"/>
    </row>
    <row r="6" spans="1:10" s="3" customFormat="1" x14ac:dyDescent="0.3">
      <c r="B6" s="103"/>
      <c r="C6" s="191" t="s">
        <v>4</v>
      </c>
      <c r="D6" s="191"/>
      <c r="E6" s="191"/>
      <c r="F6" s="191"/>
      <c r="G6" s="191"/>
      <c r="H6" s="191"/>
      <c r="I6" s="191"/>
    </row>
    <row r="7" spans="1:10" s="3" customFormat="1" ht="32.25" customHeight="1" x14ac:dyDescent="0.3">
      <c r="B7" s="103"/>
      <c r="C7" s="104" t="s">
        <v>16</v>
      </c>
      <c r="D7" s="104" t="s">
        <v>14</v>
      </c>
      <c r="E7" s="104" t="s">
        <v>17</v>
      </c>
      <c r="F7" s="104" t="s">
        <v>1</v>
      </c>
      <c r="G7" s="104" t="s">
        <v>94</v>
      </c>
      <c r="H7" s="104" t="s">
        <v>92</v>
      </c>
      <c r="I7" s="104" t="s">
        <v>42</v>
      </c>
    </row>
    <row r="8" spans="1:10" s="3" customFormat="1" x14ac:dyDescent="0.3">
      <c r="B8" s="103" t="s">
        <v>41</v>
      </c>
      <c r="C8" s="143">
        <v>85</v>
      </c>
      <c r="D8" s="143">
        <v>0</v>
      </c>
      <c r="E8" s="143">
        <v>17</v>
      </c>
      <c r="F8" s="143">
        <v>0</v>
      </c>
      <c r="G8" s="143">
        <v>0</v>
      </c>
      <c r="H8" s="143">
        <v>0</v>
      </c>
      <c r="I8" s="143">
        <v>102</v>
      </c>
    </row>
    <row r="9" spans="1:10" s="3" customFormat="1" x14ac:dyDescent="0.3">
      <c r="B9" s="103" t="s">
        <v>39</v>
      </c>
      <c r="C9" s="144">
        <v>74</v>
      </c>
      <c r="D9" s="144">
        <v>0</v>
      </c>
      <c r="E9" s="144">
        <v>22</v>
      </c>
      <c r="F9" s="144">
        <v>0</v>
      </c>
      <c r="G9" s="144">
        <v>3</v>
      </c>
      <c r="H9" s="164">
        <v>0</v>
      </c>
      <c r="I9" s="144">
        <v>99</v>
      </c>
    </row>
    <row r="10" spans="1:10" s="3" customFormat="1" x14ac:dyDescent="0.3">
      <c r="B10" s="103" t="s">
        <v>38</v>
      </c>
      <c r="C10" s="144">
        <v>42</v>
      </c>
      <c r="D10" s="144">
        <v>0</v>
      </c>
      <c r="E10" s="144">
        <v>11</v>
      </c>
      <c r="F10" s="144">
        <v>0</v>
      </c>
      <c r="G10" s="144">
        <v>0</v>
      </c>
      <c r="H10" s="164">
        <v>0</v>
      </c>
      <c r="I10" s="144">
        <v>53</v>
      </c>
    </row>
    <row r="11" spans="1:10" s="3" customFormat="1" x14ac:dyDescent="0.3">
      <c r="B11" s="103" t="s">
        <v>55</v>
      </c>
      <c r="C11" s="144">
        <v>-42</v>
      </c>
      <c r="D11" s="144">
        <v>11</v>
      </c>
      <c r="E11" s="144">
        <v>0</v>
      </c>
      <c r="F11" s="144">
        <v>6</v>
      </c>
      <c r="G11" s="144">
        <v>0</v>
      </c>
      <c r="H11" s="164">
        <v>7</v>
      </c>
      <c r="I11" s="144">
        <v>-18</v>
      </c>
    </row>
    <row r="12" spans="1:10" s="3" customFormat="1" ht="15" thickBot="1" x14ac:dyDescent="0.35">
      <c r="B12" s="103" t="s">
        <v>18</v>
      </c>
      <c r="C12" s="145">
        <v>159</v>
      </c>
      <c r="D12" s="145">
        <v>11</v>
      </c>
      <c r="E12" s="145">
        <v>50</v>
      </c>
      <c r="F12" s="145">
        <v>6</v>
      </c>
      <c r="G12" s="145">
        <v>3</v>
      </c>
      <c r="H12" s="145">
        <v>7</v>
      </c>
      <c r="I12" s="145">
        <v>236</v>
      </c>
    </row>
    <row r="13" spans="1:10" s="3" customFormat="1" ht="15" thickTop="1" x14ac:dyDescent="0.3">
      <c r="B13" s="103"/>
      <c r="C13" s="103"/>
      <c r="D13" s="103"/>
      <c r="E13" s="103"/>
      <c r="F13" s="103"/>
      <c r="G13" s="103"/>
      <c r="H13" s="103"/>
    </row>
    <row r="14" spans="1:10" s="3" customFormat="1" x14ac:dyDescent="0.3">
      <c r="B14" s="103"/>
      <c r="C14" s="103"/>
      <c r="D14" s="103"/>
      <c r="E14" s="103"/>
      <c r="F14" s="103"/>
      <c r="G14" s="103"/>
      <c r="H14" s="103"/>
    </row>
    <row r="15" spans="1:10" x14ac:dyDescent="0.3">
      <c r="B15" s="103"/>
      <c r="C15" s="188" t="s">
        <v>36</v>
      </c>
      <c r="D15" s="188"/>
      <c r="E15" s="188"/>
      <c r="F15" s="188"/>
      <c r="G15" s="188"/>
      <c r="H15" s="182"/>
    </row>
    <row r="16" spans="1:10" x14ac:dyDescent="0.3">
      <c r="B16" s="103"/>
      <c r="C16" s="189" t="s">
        <v>4</v>
      </c>
      <c r="D16" s="189"/>
      <c r="E16" s="189"/>
      <c r="F16" s="189"/>
      <c r="G16" s="189"/>
      <c r="H16" s="177"/>
    </row>
    <row r="17" spans="2:8" ht="31.95" customHeight="1" x14ac:dyDescent="0.3">
      <c r="B17" s="103"/>
      <c r="C17" s="104" t="s">
        <v>16</v>
      </c>
      <c r="D17" s="104" t="s">
        <v>14</v>
      </c>
      <c r="E17" s="104" t="s">
        <v>52</v>
      </c>
      <c r="F17" s="104" t="s">
        <v>1</v>
      </c>
      <c r="G17" s="104" t="s">
        <v>42</v>
      </c>
      <c r="H17" s="104"/>
    </row>
    <row r="18" spans="2:8" x14ac:dyDescent="0.3">
      <c r="B18" s="103" t="s">
        <v>41</v>
      </c>
      <c r="C18" s="105">
        <v>79</v>
      </c>
      <c r="D18" s="105">
        <v>0</v>
      </c>
      <c r="E18" s="105">
        <v>16</v>
      </c>
      <c r="F18" s="105">
        <v>0</v>
      </c>
      <c r="G18" s="105">
        <f>SUM(C18:F18)</f>
        <v>95</v>
      </c>
      <c r="H18" s="105"/>
    </row>
    <row r="19" spans="2:8" x14ac:dyDescent="0.3">
      <c r="B19" s="103" t="s">
        <v>39</v>
      </c>
      <c r="C19" s="106">
        <v>54</v>
      </c>
      <c r="D19" s="106">
        <v>0</v>
      </c>
      <c r="E19" s="106">
        <v>34</v>
      </c>
      <c r="F19" s="106">
        <v>0</v>
      </c>
      <c r="G19" s="106">
        <f>SUM(C19:F19)</f>
        <v>88</v>
      </c>
      <c r="H19" s="106"/>
    </row>
    <row r="20" spans="2:8" x14ac:dyDescent="0.3">
      <c r="B20" s="103" t="s">
        <v>38</v>
      </c>
      <c r="C20" s="106">
        <v>47</v>
      </c>
      <c r="D20" s="106">
        <v>0</v>
      </c>
      <c r="E20" s="106">
        <v>19</v>
      </c>
      <c r="F20" s="106">
        <v>0</v>
      </c>
      <c r="G20" s="106">
        <f>SUM(C20:F20)</f>
        <v>66</v>
      </c>
      <c r="H20" s="106"/>
    </row>
    <row r="21" spans="2:8" x14ac:dyDescent="0.3">
      <c r="B21" s="103" t="s">
        <v>81</v>
      </c>
      <c r="C21" s="106">
        <v>-39</v>
      </c>
      <c r="D21" s="106">
        <v>19</v>
      </c>
      <c r="E21" s="106">
        <v>0</v>
      </c>
      <c r="F21" s="106">
        <v>13</v>
      </c>
      <c r="G21" s="106">
        <f>SUM(C21:F21)</f>
        <v>-7</v>
      </c>
      <c r="H21" s="106"/>
    </row>
    <row r="22" spans="2:8" ht="15" thickBot="1" x14ac:dyDescent="0.35">
      <c r="B22" s="103" t="s">
        <v>18</v>
      </c>
      <c r="C22" s="107">
        <f>SUM(C18:C21)</f>
        <v>141</v>
      </c>
      <c r="D22" s="107">
        <f>SUM(D18:D21)</f>
        <v>19</v>
      </c>
      <c r="E22" s="107">
        <f>SUM(E18:E21)</f>
        <v>69</v>
      </c>
      <c r="F22" s="107">
        <f>SUM(F18:F21)</f>
        <v>13</v>
      </c>
      <c r="G22" s="107">
        <f>SUM(G18:G21)</f>
        <v>242</v>
      </c>
      <c r="H22" s="108"/>
    </row>
    <row r="23" spans="2:8" ht="15" thickTop="1" x14ac:dyDescent="0.3"/>
    <row r="24" spans="2:8" x14ac:dyDescent="0.3">
      <c r="B24" s="103" t="s">
        <v>82</v>
      </c>
    </row>
  </sheetData>
  <customSheetViews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452708E9-9655-4ED1-B6DE-69EDE47156C2}">
      <selection activeCell="D6" sqref="D6"/>
      <pageMargins left="0.7" right="0.7" top="0.75" bottom="0.75" header="0.3" footer="0.3"/>
      <pageSetup orientation="portrait" r:id="rId3"/>
    </customSheetView>
  </customSheetViews>
  <mergeCells count="5">
    <mergeCell ref="C15:G15"/>
    <mergeCell ref="C16:G16"/>
    <mergeCell ref="B2:G2"/>
    <mergeCell ref="C5:I5"/>
    <mergeCell ref="C6:I6"/>
  </mergeCells>
  <pageMargins left="0.7" right="0.7" top="0.75" bottom="0.75" header="0.3" footer="0.3"/>
  <pageSetup scale="59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showGridLines="0" zoomScale="70" zoomScaleNormal="70" zoomScaleSheetLayoutView="90" workbookViewId="0">
      <selection activeCell="O15" sqref="O15"/>
    </sheetView>
  </sheetViews>
  <sheetFormatPr defaultRowHeight="14.4" x14ac:dyDescent="0.3"/>
  <cols>
    <col min="1" max="1" width="2.44140625" customWidth="1"/>
    <col min="2" max="2" width="45.44140625" customWidth="1"/>
    <col min="3" max="3" width="10.88671875" customWidth="1"/>
    <col min="4" max="7" width="10.6640625" customWidth="1"/>
    <col min="8" max="8" width="10.88671875" customWidth="1"/>
  </cols>
  <sheetData>
    <row r="2" spans="1:8" ht="31.2" x14ac:dyDescent="0.6">
      <c r="B2" s="88" t="s">
        <v>23</v>
      </c>
      <c r="C2" s="89"/>
    </row>
    <row r="3" spans="1:8" ht="11.25" customHeight="1" x14ac:dyDescent="0.6">
      <c r="B3" s="62"/>
    </row>
    <row r="4" spans="1:8" ht="18.600000000000001" thickBot="1" x14ac:dyDescent="0.35">
      <c r="A4" s="60"/>
      <c r="B4" s="10"/>
      <c r="C4" s="11" t="s">
        <v>84</v>
      </c>
      <c r="D4" s="11" t="s">
        <v>85</v>
      </c>
      <c r="E4" s="11" t="s">
        <v>47</v>
      </c>
      <c r="F4" s="11" t="s">
        <v>56</v>
      </c>
      <c r="G4" s="11" t="s">
        <v>57</v>
      </c>
      <c r="H4" s="11" t="s">
        <v>73</v>
      </c>
    </row>
    <row r="5" spans="1:8" ht="15" customHeight="1" x14ac:dyDescent="0.4">
      <c r="B5" s="12"/>
      <c r="C5" s="192" t="s">
        <v>4</v>
      </c>
      <c r="D5" s="192"/>
      <c r="E5" s="192"/>
      <c r="F5" s="192"/>
      <c r="G5" s="192"/>
      <c r="H5" s="192"/>
    </row>
    <row r="6" spans="1:8" ht="21.6" customHeight="1" x14ac:dyDescent="0.3">
      <c r="B6" s="50" t="s">
        <v>41</v>
      </c>
      <c r="F6" s="80"/>
      <c r="G6" s="80"/>
      <c r="H6" s="80"/>
    </row>
    <row r="7" spans="1:8" ht="15.6" x14ac:dyDescent="0.3">
      <c r="B7" s="13" t="s">
        <v>0</v>
      </c>
      <c r="C7" s="38">
        <v>1294</v>
      </c>
      <c r="D7" s="81">
        <v>1243</v>
      </c>
      <c r="E7" s="81">
        <v>1201</v>
      </c>
      <c r="F7" s="81">
        <v>1221</v>
      </c>
      <c r="G7" s="54">
        <v>4959</v>
      </c>
      <c r="H7" s="38">
        <v>1178</v>
      </c>
    </row>
    <row r="8" spans="1:8" ht="15.6" x14ac:dyDescent="0.3">
      <c r="B8" s="13" t="s">
        <v>9</v>
      </c>
      <c r="C8" s="64">
        <f>'(7) Non GAAP OI QoverQ'!C52</f>
        <v>79</v>
      </c>
      <c r="D8" s="82">
        <v>63</v>
      </c>
      <c r="E8" s="82">
        <v>80</v>
      </c>
      <c r="F8" s="82">
        <v>85</v>
      </c>
      <c r="G8" s="65">
        <v>307</v>
      </c>
      <c r="H8" s="82">
        <v>85</v>
      </c>
    </row>
    <row r="9" spans="1:8" ht="15.6" x14ac:dyDescent="0.3">
      <c r="B9" s="13" t="s">
        <v>30</v>
      </c>
      <c r="C9" s="51">
        <f>'(7) Non GAAP OI QoverQ'!G52</f>
        <v>95</v>
      </c>
      <c r="D9" s="81">
        <v>109</v>
      </c>
      <c r="E9" s="81">
        <v>101</v>
      </c>
      <c r="F9" s="81">
        <v>113</v>
      </c>
      <c r="G9" s="54">
        <v>418</v>
      </c>
      <c r="H9" s="81">
        <v>102</v>
      </c>
    </row>
    <row r="10" spans="1:8" ht="15" customHeight="1" x14ac:dyDescent="0.4">
      <c r="B10" s="14"/>
      <c r="C10" s="40"/>
      <c r="D10" s="40"/>
      <c r="E10" s="40"/>
      <c r="F10" s="40"/>
      <c r="G10" s="160"/>
      <c r="H10" s="40"/>
    </row>
    <row r="11" spans="1:8" ht="23.4" customHeight="1" x14ac:dyDescent="0.4">
      <c r="B11" s="55" t="s">
        <v>37</v>
      </c>
      <c r="C11" s="57"/>
      <c r="D11" s="57"/>
      <c r="E11" s="57"/>
      <c r="F11" s="57"/>
      <c r="G11" s="161"/>
      <c r="H11" s="57"/>
    </row>
    <row r="12" spans="1:8" ht="15.6" x14ac:dyDescent="0.3">
      <c r="B12" s="58" t="s">
        <v>0</v>
      </c>
      <c r="C12" s="56">
        <v>842</v>
      </c>
      <c r="D12" s="56">
        <v>875</v>
      </c>
      <c r="E12" s="56">
        <v>838</v>
      </c>
      <c r="F12" s="56">
        <v>854</v>
      </c>
      <c r="G12" s="59">
        <v>3409</v>
      </c>
      <c r="H12" s="56">
        <v>840</v>
      </c>
    </row>
    <row r="13" spans="1:8" ht="15.6" x14ac:dyDescent="0.3">
      <c r="B13" s="58" t="s">
        <v>9</v>
      </c>
      <c r="C13" s="68">
        <f>'(7) Non GAAP OI QoverQ'!C53</f>
        <v>54</v>
      </c>
      <c r="D13" s="56">
        <v>66</v>
      </c>
      <c r="E13" s="68">
        <v>50</v>
      </c>
      <c r="F13" s="68">
        <v>56</v>
      </c>
      <c r="G13" s="69">
        <v>226</v>
      </c>
      <c r="H13" s="68">
        <v>74</v>
      </c>
    </row>
    <row r="14" spans="1:8" ht="15.6" x14ac:dyDescent="0.3">
      <c r="B14" s="58" t="s">
        <v>30</v>
      </c>
      <c r="C14" s="56">
        <f>'(7) Non GAAP OI QoverQ'!G53</f>
        <v>88</v>
      </c>
      <c r="D14" s="56">
        <v>96</v>
      </c>
      <c r="E14" s="56">
        <v>94</v>
      </c>
      <c r="F14" s="56">
        <v>91</v>
      </c>
      <c r="G14" s="59">
        <v>369</v>
      </c>
      <c r="H14" s="56">
        <v>99</v>
      </c>
    </row>
    <row r="15" spans="1:8" ht="11.25" customHeight="1" x14ac:dyDescent="0.4">
      <c r="B15" s="13"/>
      <c r="C15" s="40"/>
      <c r="D15" s="40"/>
      <c r="E15" s="40"/>
      <c r="F15" s="40"/>
      <c r="G15" s="160"/>
      <c r="H15" s="40"/>
    </row>
    <row r="16" spans="1:8" s="1" customFormat="1" ht="21" customHeight="1" x14ac:dyDescent="0.4">
      <c r="B16" s="50" t="s">
        <v>38</v>
      </c>
      <c r="C16" s="52"/>
      <c r="D16" s="52"/>
      <c r="E16" s="52"/>
      <c r="F16" s="52"/>
      <c r="G16" s="162"/>
      <c r="H16" s="52"/>
    </row>
    <row r="17" spans="2:8" ht="15.6" x14ac:dyDescent="0.3">
      <c r="B17" s="53" t="s">
        <v>0</v>
      </c>
      <c r="C17" s="51">
        <v>443</v>
      </c>
      <c r="D17" s="81">
        <v>454</v>
      </c>
      <c r="E17" s="81">
        <v>464</v>
      </c>
      <c r="F17" s="81">
        <v>441</v>
      </c>
      <c r="G17" s="54">
        <v>1802</v>
      </c>
      <c r="H17" s="81">
        <v>425</v>
      </c>
    </row>
    <row r="18" spans="2:8" ht="15.6" x14ac:dyDescent="0.3">
      <c r="B18" s="53" t="s">
        <v>9</v>
      </c>
      <c r="C18" s="66">
        <f>'(7) Non GAAP OI QoverQ'!C54</f>
        <v>47</v>
      </c>
      <c r="D18" s="83">
        <v>74</v>
      </c>
      <c r="E18" s="83">
        <v>63</v>
      </c>
      <c r="F18" s="83">
        <v>44</v>
      </c>
      <c r="G18" s="67">
        <v>228</v>
      </c>
      <c r="H18" s="83">
        <v>42</v>
      </c>
    </row>
    <row r="19" spans="2:8" ht="15.6" x14ac:dyDescent="0.3">
      <c r="B19" s="53" t="s">
        <v>30</v>
      </c>
      <c r="C19" s="51">
        <f>'(7) Non GAAP OI QoverQ'!G54</f>
        <v>66</v>
      </c>
      <c r="D19" s="81">
        <v>74</v>
      </c>
      <c r="E19" s="81">
        <v>76</v>
      </c>
      <c r="F19" s="81">
        <v>53</v>
      </c>
      <c r="G19" s="54">
        <v>269</v>
      </c>
      <c r="H19" s="81">
        <v>53</v>
      </c>
    </row>
    <row r="20" spans="2:8" ht="10.8" customHeight="1" x14ac:dyDescent="0.3">
      <c r="B20" s="53"/>
      <c r="C20" s="51"/>
      <c r="D20" s="81"/>
      <c r="E20" s="81"/>
      <c r="F20" s="81"/>
      <c r="G20" s="54"/>
      <c r="H20" s="81"/>
    </row>
    <row r="21" spans="2:8" ht="21" customHeight="1" x14ac:dyDescent="0.4">
      <c r="B21" s="55" t="s">
        <v>55</v>
      </c>
      <c r="C21" s="57"/>
      <c r="D21" s="56"/>
      <c r="E21" s="56"/>
      <c r="F21" s="56"/>
      <c r="G21" s="59"/>
      <c r="H21" s="57"/>
    </row>
    <row r="22" spans="2:8" ht="15.6" x14ac:dyDescent="0.3">
      <c r="B22" s="58" t="s">
        <v>0</v>
      </c>
      <c r="C22" s="56">
        <v>1</v>
      </c>
      <c r="D22" s="56">
        <v>-1</v>
      </c>
      <c r="E22" s="56">
        <v>0</v>
      </c>
      <c r="F22" s="56">
        <v>0</v>
      </c>
      <c r="G22" s="59">
        <v>0</v>
      </c>
      <c r="H22" s="56">
        <v>0</v>
      </c>
    </row>
    <row r="23" spans="2:8" ht="15.6" x14ac:dyDescent="0.3">
      <c r="B23" s="58" t="s">
        <v>40</v>
      </c>
      <c r="C23" s="68">
        <f>'(7) Non GAAP OI QoverQ'!C55</f>
        <v>-39</v>
      </c>
      <c r="D23" s="68">
        <v>-37</v>
      </c>
      <c r="E23" s="68">
        <v>-42</v>
      </c>
      <c r="F23" s="68">
        <v>-84</v>
      </c>
      <c r="G23" s="69">
        <v>-202</v>
      </c>
      <c r="H23" s="68">
        <v>-42</v>
      </c>
    </row>
    <row r="24" spans="2:8" ht="15.6" x14ac:dyDescent="0.3">
      <c r="B24" s="58" t="s">
        <v>30</v>
      </c>
      <c r="C24" s="56">
        <f>'(7) Non GAAP OI QoverQ'!G55</f>
        <v>-7</v>
      </c>
      <c r="D24" s="56">
        <v>-15</v>
      </c>
      <c r="E24" s="56">
        <v>-15</v>
      </c>
      <c r="F24" s="56">
        <v>-26</v>
      </c>
      <c r="G24" s="59">
        <v>-63</v>
      </c>
      <c r="H24" s="56">
        <v>-18</v>
      </c>
    </row>
    <row r="25" spans="2:8" ht="14.25" customHeight="1" x14ac:dyDescent="0.3">
      <c r="B25" s="13"/>
      <c r="C25" s="61"/>
      <c r="D25" s="61"/>
      <c r="E25" s="61"/>
      <c r="F25" s="61"/>
      <c r="G25" s="163"/>
      <c r="H25" s="61"/>
    </row>
    <row r="26" spans="2:8" ht="18.600000000000001" customHeight="1" x14ac:dyDescent="0.3">
      <c r="B26" s="50" t="s">
        <v>11</v>
      </c>
      <c r="D26" s="80"/>
      <c r="E26" s="80"/>
      <c r="F26" s="80"/>
      <c r="G26" s="163"/>
      <c r="H26" s="80"/>
    </row>
    <row r="27" spans="2:8" ht="15.6" x14ac:dyDescent="0.3">
      <c r="B27" s="53" t="s">
        <v>0</v>
      </c>
      <c r="C27" s="38">
        <f t="shared" ref="C27:D29" si="0">SUM(C22,C17,C12,C7)</f>
        <v>2580</v>
      </c>
      <c r="D27" s="38">
        <f t="shared" si="0"/>
        <v>2571</v>
      </c>
      <c r="E27" s="38">
        <v>2503</v>
      </c>
      <c r="F27" s="38">
        <v>2516</v>
      </c>
      <c r="G27" s="39">
        <v>10170</v>
      </c>
      <c r="H27" s="38">
        <f t="shared" ref="H27" si="1">SUM(H22,H17,H12,H7)</f>
        <v>2443</v>
      </c>
    </row>
    <row r="28" spans="2:8" ht="15.6" x14ac:dyDescent="0.3">
      <c r="B28" s="53" t="s">
        <v>10</v>
      </c>
      <c r="C28" s="83">
        <f t="shared" si="0"/>
        <v>141</v>
      </c>
      <c r="D28" s="83">
        <f t="shared" si="0"/>
        <v>166</v>
      </c>
      <c r="E28" s="83">
        <v>151</v>
      </c>
      <c r="F28" s="83">
        <v>101</v>
      </c>
      <c r="G28" s="67">
        <v>559</v>
      </c>
      <c r="H28" s="83">
        <f t="shared" ref="H28" si="2">SUM(H23,H18,H13,H8)</f>
        <v>159</v>
      </c>
    </row>
    <row r="29" spans="2:8" ht="15.6" x14ac:dyDescent="0.3">
      <c r="B29" s="53" t="s">
        <v>30</v>
      </c>
      <c r="C29" s="38">
        <f t="shared" si="0"/>
        <v>242</v>
      </c>
      <c r="D29" s="38">
        <f t="shared" si="0"/>
        <v>264</v>
      </c>
      <c r="E29" s="38">
        <v>256</v>
      </c>
      <c r="F29" s="38">
        <v>231</v>
      </c>
      <c r="G29" s="39">
        <v>993</v>
      </c>
      <c r="H29" s="38">
        <f t="shared" ref="H29" si="3">SUM(H24,H19,H14,H9)</f>
        <v>236</v>
      </c>
    </row>
    <row r="31" spans="2:8" ht="35.25" customHeight="1" x14ac:dyDescent="0.3">
      <c r="B31" s="193" t="s">
        <v>54</v>
      </c>
      <c r="C31" s="193"/>
      <c r="D31" s="193"/>
      <c r="E31" s="193"/>
      <c r="F31" s="193"/>
      <c r="G31" s="193"/>
    </row>
  </sheetData>
  <customSheetViews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3"/>
    </customSheetView>
  </customSheetViews>
  <mergeCells count="2">
    <mergeCell ref="C5:H5"/>
    <mergeCell ref="B31:G31"/>
  </mergeCells>
  <pageMargins left="0.7" right="0.7" top="0.75" bottom="0.75" header="0.3" footer="0.3"/>
  <pageSetup scale="94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showGridLines="0" zoomScale="70" zoomScaleNormal="70" workbookViewId="0">
      <selection activeCell="J7" sqref="J7"/>
    </sheetView>
  </sheetViews>
  <sheetFormatPr defaultRowHeight="14.4" x14ac:dyDescent="0.3"/>
  <cols>
    <col min="2" max="2" width="2.44140625" style="80" customWidth="1"/>
    <col min="3" max="3" width="65.44140625" customWidth="1"/>
    <col min="4" max="9" width="13.33203125" customWidth="1"/>
  </cols>
  <sheetData>
    <row r="2" spans="3:9" ht="31.2" x14ac:dyDescent="0.6">
      <c r="C2" s="175" t="s">
        <v>24</v>
      </c>
      <c r="D2" s="175"/>
    </row>
    <row r="3" spans="3:9" ht="15.75" customHeight="1" x14ac:dyDescent="0.6">
      <c r="C3" s="62"/>
    </row>
    <row r="4" spans="3:9" ht="20.25" customHeight="1" thickBot="1" x14ac:dyDescent="0.35">
      <c r="C4" s="15"/>
      <c r="D4" s="16" t="s">
        <v>35</v>
      </c>
      <c r="E4" s="16" t="s">
        <v>43</v>
      </c>
      <c r="F4" s="16" t="s">
        <v>47</v>
      </c>
      <c r="G4" s="16" t="s">
        <v>56</v>
      </c>
      <c r="H4" s="16" t="s">
        <v>57</v>
      </c>
      <c r="I4" s="16" t="s">
        <v>73</v>
      </c>
    </row>
    <row r="5" spans="3:9" ht="15" customHeight="1" x14ac:dyDescent="0.3">
      <c r="C5" s="17"/>
      <c r="D5" s="194" t="s">
        <v>49</v>
      </c>
      <c r="E5" s="194"/>
      <c r="F5" s="194"/>
      <c r="G5" s="194"/>
      <c r="H5" s="194"/>
      <c r="I5" s="194"/>
    </row>
    <row r="6" spans="3:9" ht="17.25" customHeight="1" x14ac:dyDescent="0.3">
      <c r="C6" s="23" t="s">
        <v>9</v>
      </c>
      <c r="D6" s="24">
        <v>141</v>
      </c>
      <c r="E6" s="24">
        <v>166</v>
      </c>
      <c r="F6" s="24">
        <v>151</v>
      </c>
      <c r="G6" s="24">
        <v>101</v>
      </c>
      <c r="H6" s="24">
        <v>559</v>
      </c>
      <c r="I6" s="24">
        <v>159</v>
      </c>
    </row>
    <row r="7" spans="3:9" ht="17.25" customHeight="1" x14ac:dyDescent="0.3">
      <c r="C7" s="20" t="s">
        <v>12</v>
      </c>
      <c r="D7" s="21"/>
      <c r="E7" s="21"/>
      <c r="F7" s="21"/>
      <c r="G7" s="21"/>
      <c r="H7" s="22"/>
      <c r="I7" s="21"/>
    </row>
    <row r="8" spans="3:9" ht="17.25" customHeight="1" x14ac:dyDescent="0.3">
      <c r="C8" s="25" t="s">
        <v>22</v>
      </c>
      <c r="D8" s="26">
        <v>-36</v>
      </c>
      <c r="E8" s="26">
        <v>-34</v>
      </c>
      <c r="F8" s="26">
        <v>-35</v>
      </c>
      <c r="G8" s="26">
        <v>-35</v>
      </c>
      <c r="H8" s="27">
        <v>-140</v>
      </c>
      <c r="I8" s="26">
        <v>-34</v>
      </c>
    </row>
    <row r="9" spans="3:9" ht="17.25" customHeight="1" x14ac:dyDescent="0.3">
      <c r="C9" s="20" t="s">
        <v>86</v>
      </c>
      <c r="D9" s="21">
        <v>3</v>
      </c>
      <c r="E9" s="21">
        <v>3</v>
      </c>
      <c r="F9" s="21">
        <v>0</v>
      </c>
      <c r="G9" s="21">
        <v>-32</v>
      </c>
      <c r="H9" s="22">
        <v>-26</v>
      </c>
      <c r="I9" s="21">
        <v>0</v>
      </c>
    </row>
    <row r="10" spans="3:9" ht="17.25" customHeight="1" x14ac:dyDescent="0.3">
      <c r="C10" s="25" t="s">
        <v>67</v>
      </c>
      <c r="D10" s="26">
        <f>SUM(D6:D9)</f>
        <v>108</v>
      </c>
      <c r="E10" s="26">
        <f>SUM(E6:E9)</f>
        <v>135</v>
      </c>
      <c r="F10" s="26">
        <f>SUM(F6:F9)</f>
        <v>116</v>
      </c>
      <c r="G10" s="26">
        <v>34</v>
      </c>
      <c r="H10" s="27">
        <v>393</v>
      </c>
      <c r="I10" s="26">
        <v>125</v>
      </c>
    </row>
    <row r="11" spans="3:9" ht="17.25" customHeight="1" x14ac:dyDescent="0.3">
      <c r="C11" s="20" t="s">
        <v>15</v>
      </c>
      <c r="D11" s="21">
        <v>-34</v>
      </c>
      <c r="E11" s="21">
        <v>-37</v>
      </c>
      <c r="F11" s="21">
        <v>-37</v>
      </c>
      <c r="G11" s="21">
        <v>79</v>
      </c>
      <c r="H11" s="22">
        <v>-29</v>
      </c>
      <c r="I11" s="21">
        <v>-23</v>
      </c>
    </row>
    <row r="12" spans="3:9" x14ac:dyDescent="0.3">
      <c r="C12" s="23" t="s">
        <v>68</v>
      </c>
      <c r="D12" s="24">
        <f>SUM(D10:D11)</f>
        <v>74</v>
      </c>
      <c r="E12" s="24">
        <f>SUM(E10:E11)</f>
        <v>98</v>
      </c>
      <c r="F12" s="24">
        <f>SUM(F10:F11)</f>
        <v>79</v>
      </c>
      <c r="G12" s="24">
        <v>113</v>
      </c>
      <c r="H12" s="24">
        <v>364</v>
      </c>
      <c r="I12" s="24">
        <v>102</v>
      </c>
    </row>
    <row r="13" spans="3:9" s="136" customFormat="1" x14ac:dyDescent="0.3">
      <c r="C13" s="20" t="s">
        <v>51</v>
      </c>
      <c r="D13" s="21">
        <v>2</v>
      </c>
      <c r="E13" s="21">
        <v>0</v>
      </c>
      <c r="F13" s="21">
        <v>-3</v>
      </c>
      <c r="G13" s="21">
        <v>-1</v>
      </c>
      <c r="H13" s="22">
        <v>-2</v>
      </c>
      <c r="I13" s="21">
        <v>0</v>
      </c>
    </row>
    <row r="14" spans="3:9" x14ac:dyDescent="0.3">
      <c r="C14" s="137" t="s">
        <v>28</v>
      </c>
      <c r="D14" s="138">
        <v>72</v>
      </c>
      <c r="E14" s="138">
        <v>98</v>
      </c>
      <c r="F14" s="138">
        <v>82</v>
      </c>
      <c r="G14" s="138">
        <v>114</v>
      </c>
      <c r="H14" s="138">
        <v>366</v>
      </c>
      <c r="I14" s="138">
        <v>102</v>
      </c>
    </row>
    <row r="15" spans="3:9" x14ac:dyDescent="0.3">
      <c r="C15" s="28"/>
      <c r="D15" s="37"/>
      <c r="E15" s="37"/>
      <c r="F15" s="37"/>
      <c r="G15" s="37"/>
      <c r="H15" s="37"/>
      <c r="I15" s="37"/>
    </row>
    <row r="16" spans="3:9" x14ac:dyDescent="0.3">
      <c r="C16" s="137" t="s">
        <v>95</v>
      </c>
      <c r="D16" s="139">
        <f>D14/D17</f>
        <v>0.47058823529411764</v>
      </c>
      <c r="E16" s="139">
        <f>E14/E17</f>
        <v>0.64052287581699341</v>
      </c>
      <c r="F16" s="139">
        <v>0.53</v>
      </c>
      <c r="G16" s="139">
        <v>0.74</v>
      </c>
      <c r="H16" s="139">
        <v>2.38</v>
      </c>
      <c r="I16" s="139">
        <v>0.66</v>
      </c>
    </row>
    <row r="17" spans="3:9" x14ac:dyDescent="0.3">
      <c r="C17" s="28" t="s">
        <v>13</v>
      </c>
      <c r="D17" s="22">
        <v>153</v>
      </c>
      <c r="E17" s="22">
        <v>153</v>
      </c>
      <c r="F17" s="22">
        <v>154</v>
      </c>
      <c r="G17" s="22">
        <v>154</v>
      </c>
      <c r="H17" s="22">
        <v>154</v>
      </c>
      <c r="I17" s="22">
        <v>154</v>
      </c>
    </row>
    <row r="19" spans="3:9" x14ac:dyDescent="0.3">
      <c r="C19" s="157"/>
    </row>
    <row r="20" spans="3:9" x14ac:dyDescent="0.3">
      <c r="C20" s="110"/>
    </row>
    <row r="21" spans="3:9" x14ac:dyDescent="0.3">
      <c r="C21" s="110"/>
    </row>
  </sheetData>
  <customSheetViews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3"/>
    </customSheetView>
  </customSheetViews>
  <mergeCells count="1">
    <mergeCell ref="D5:I5"/>
  </mergeCells>
  <pageMargins left="0.7" right="0.7" top="0.75" bottom="0.75" header="0.3" footer="0.3"/>
  <pageSetup scale="59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showGridLines="0" topLeftCell="B1" zoomScale="90" zoomScaleNormal="90" workbookViewId="0">
      <selection activeCell="C20" sqref="C20"/>
    </sheetView>
  </sheetViews>
  <sheetFormatPr defaultRowHeight="14.4" x14ac:dyDescent="0.3"/>
  <cols>
    <col min="1" max="1" width="0" hidden="1" customWidth="1"/>
    <col min="2" max="2" width="2.44140625" style="80" customWidth="1"/>
    <col min="3" max="3" width="77" customWidth="1"/>
    <col min="4" max="6" width="12.33203125" customWidth="1"/>
    <col min="7" max="7" width="12.44140625" customWidth="1"/>
    <col min="8" max="9" width="12.109375" customWidth="1"/>
  </cols>
  <sheetData>
    <row r="2" spans="3:9" ht="31.2" x14ac:dyDescent="0.6">
      <c r="C2" s="171" t="s">
        <v>25</v>
      </c>
    </row>
    <row r="3" spans="3:9" ht="12" customHeight="1" x14ac:dyDescent="0.6">
      <c r="C3" s="62"/>
    </row>
    <row r="4" spans="3:9" ht="18" customHeight="1" thickBot="1" x14ac:dyDescent="0.35">
      <c r="C4" s="15"/>
      <c r="D4" s="16" t="s">
        <v>35</v>
      </c>
      <c r="E4" s="16" t="s">
        <v>43</v>
      </c>
      <c r="F4" s="16" t="s">
        <v>47</v>
      </c>
      <c r="G4" s="16" t="s">
        <v>56</v>
      </c>
      <c r="H4" s="16" t="s">
        <v>57</v>
      </c>
      <c r="I4" s="16" t="s">
        <v>73</v>
      </c>
    </row>
    <row r="5" spans="3:9" ht="15" customHeight="1" x14ac:dyDescent="0.3">
      <c r="C5" s="17"/>
      <c r="D5" s="195" t="s">
        <v>49</v>
      </c>
      <c r="E5" s="195"/>
      <c r="F5" s="195"/>
      <c r="G5" s="195"/>
      <c r="H5" s="195"/>
      <c r="I5" s="195"/>
    </row>
    <row r="6" spans="3:9" ht="24.75" customHeight="1" x14ac:dyDescent="0.3">
      <c r="C6" s="44" t="s">
        <v>30</v>
      </c>
      <c r="D6" s="45">
        <v>242</v>
      </c>
      <c r="E6" s="45">
        <v>264</v>
      </c>
      <c r="F6" s="45">
        <v>256</v>
      </c>
      <c r="G6" s="45">
        <v>231</v>
      </c>
      <c r="H6" s="45">
        <v>993</v>
      </c>
      <c r="I6" s="45">
        <v>236</v>
      </c>
    </row>
    <row r="7" spans="3:9" ht="15" customHeight="1" x14ac:dyDescent="0.3">
      <c r="C7" s="46" t="s">
        <v>2</v>
      </c>
      <c r="D7" s="47">
        <v>-36</v>
      </c>
      <c r="E7" s="47">
        <v>-34</v>
      </c>
      <c r="F7" s="47">
        <v>-35</v>
      </c>
      <c r="G7" s="47">
        <v>-35</v>
      </c>
      <c r="H7" s="48">
        <v>-140</v>
      </c>
      <c r="I7" s="47">
        <v>-34</v>
      </c>
    </row>
    <row r="8" spans="3:9" ht="15" customHeight="1" x14ac:dyDescent="0.3">
      <c r="C8" s="41" t="s">
        <v>87</v>
      </c>
      <c r="D8" s="42">
        <v>3</v>
      </c>
      <c r="E8" s="42">
        <v>4</v>
      </c>
      <c r="F8" s="42">
        <v>0</v>
      </c>
      <c r="G8" s="42">
        <v>1</v>
      </c>
      <c r="H8" s="43">
        <v>8</v>
      </c>
      <c r="I8" s="42">
        <v>0</v>
      </c>
    </row>
    <row r="9" spans="3:9" x14ac:dyDescent="0.3">
      <c r="C9" s="46" t="s">
        <v>69</v>
      </c>
      <c r="D9" s="47">
        <v>209</v>
      </c>
      <c r="E9" s="47">
        <f>SUM(E6:E8)</f>
        <v>234</v>
      </c>
      <c r="F9" s="47">
        <f>SUM(F6:F8)</f>
        <v>221</v>
      </c>
      <c r="G9" s="47">
        <v>197</v>
      </c>
      <c r="H9" s="48">
        <v>861</v>
      </c>
      <c r="I9" s="47">
        <v>202</v>
      </c>
    </row>
    <row r="10" spans="3:9" ht="14.25" customHeight="1" x14ac:dyDescent="0.3">
      <c r="C10" s="41" t="s">
        <v>97</v>
      </c>
      <c r="D10" s="42">
        <v>-73</v>
      </c>
      <c r="E10" s="42">
        <v>-75</v>
      </c>
      <c r="F10" s="42">
        <v>-78</v>
      </c>
      <c r="G10" s="42">
        <v>-64</v>
      </c>
      <c r="H10" s="43">
        <v>-290</v>
      </c>
      <c r="I10" s="42">
        <v>-43</v>
      </c>
    </row>
    <row r="11" spans="3:9" ht="15" customHeight="1" x14ac:dyDescent="0.3">
      <c r="C11" s="49" t="s">
        <v>62</v>
      </c>
      <c r="D11" s="70">
        <v>136</v>
      </c>
      <c r="E11" s="70">
        <f>SUM(E9:E10)</f>
        <v>159</v>
      </c>
      <c r="F11" s="70">
        <f>SUM(F9:F10)</f>
        <v>143</v>
      </c>
      <c r="G11" s="70">
        <v>133</v>
      </c>
      <c r="H11" s="70">
        <v>571</v>
      </c>
      <c r="I11" s="70">
        <v>159</v>
      </c>
    </row>
    <row r="12" spans="3:9" s="80" customFormat="1" ht="15" customHeight="1" x14ac:dyDescent="0.3">
      <c r="C12" s="41" t="s">
        <v>51</v>
      </c>
      <c r="D12" s="42">
        <v>2</v>
      </c>
      <c r="E12" s="42">
        <v>0</v>
      </c>
      <c r="F12" s="42">
        <v>-3</v>
      </c>
      <c r="G12" s="42">
        <v>-1</v>
      </c>
      <c r="H12" s="43">
        <v>-2</v>
      </c>
      <c r="I12" s="42">
        <v>0</v>
      </c>
    </row>
    <row r="13" spans="3:9" x14ac:dyDescent="0.3">
      <c r="C13" s="140" t="s">
        <v>63</v>
      </c>
      <c r="D13" s="141">
        <v>134</v>
      </c>
      <c r="E13" s="141">
        <v>159</v>
      </c>
      <c r="F13" s="141">
        <v>146</v>
      </c>
      <c r="G13" s="141">
        <v>134</v>
      </c>
      <c r="H13" s="141">
        <v>573</v>
      </c>
      <c r="I13" s="141">
        <v>159</v>
      </c>
    </row>
    <row r="14" spans="3:9" s="80" customFormat="1" ht="15.6" customHeight="1" x14ac:dyDescent="0.3">
      <c r="C14" s="44"/>
      <c r="D14" s="45"/>
      <c r="E14" s="45"/>
      <c r="F14" s="45"/>
      <c r="G14" s="45"/>
      <c r="H14" s="45"/>
      <c r="I14" s="45"/>
    </row>
    <row r="15" spans="3:9" x14ac:dyDescent="0.3">
      <c r="C15" s="169" t="s">
        <v>98</v>
      </c>
      <c r="D15" s="142">
        <v>0.87581699346405228</v>
      </c>
      <c r="E15" s="142">
        <f>E13/E16</f>
        <v>1.0392156862745099</v>
      </c>
      <c r="F15" s="142">
        <v>0.95</v>
      </c>
      <c r="G15" s="142">
        <v>0.87</v>
      </c>
      <c r="H15" s="142">
        <v>3.72</v>
      </c>
      <c r="I15" s="142">
        <v>1.03</v>
      </c>
    </row>
    <row r="16" spans="3:9" x14ac:dyDescent="0.3">
      <c r="C16" s="44" t="s">
        <v>13</v>
      </c>
      <c r="D16" s="43">
        <v>153</v>
      </c>
      <c r="E16" s="43">
        <v>153</v>
      </c>
      <c r="F16" s="43">
        <v>154</v>
      </c>
      <c r="G16" s="43">
        <v>154</v>
      </c>
      <c r="H16" s="43">
        <v>154</v>
      </c>
      <c r="I16" s="43">
        <v>154</v>
      </c>
    </row>
    <row r="18" spans="3:3" x14ac:dyDescent="0.3">
      <c r="C18" s="123"/>
    </row>
    <row r="19" spans="3:3" s="1" customFormat="1" x14ac:dyDescent="0.3">
      <c r="C19" s="167" t="s">
        <v>99</v>
      </c>
    </row>
    <row r="20" spans="3:3" x14ac:dyDescent="0.3">
      <c r="C20" s="123" t="s">
        <v>96</v>
      </c>
    </row>
    <row r="21" spans="3:3" x14ac:dyDescent="0.3">
      <c r="C21" s="167"/>
    </row>
  </sheetData>
  <customSheetViews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3"/>
    </customSheetView>
  </customSheetViews>
  <mergeCells count="1">
    <mergeCell ref="D5:I5"/>
  </mergeCells>
  <pageMargins left="0.7" right="0.7" top="0.75" bottom="0.75" header="0.3" footer="0.3"/>
  <pageSetup scale="60" orientation="landscape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0"/>
  <sheetViews>
    <sheetView showGridLines="0" zoomScale="70" zoomScaleNormal="70" zoomScaleSheetLayoutView="90" workbookViewId="0">
      <selection activeCell="J22" sqref="J22"/>
    </sheetView>
  </sheetViews>
  <sheetFormatPr defaultColWidth="9.109375" defaultRowHeight="14.4" x14ac:dyDescent="0.3"/>
  <cols>
    <col min="1" max="1" width="2.44140625" style="3" customWidth="1"/>
    <col min="2" max="2" width="25.6640625" style="3" customWidth="1"/>
    <col min="3" max="3" width="13.6640625" style="3" customWidth="1"/>
    <col min="4" max="4" width="16.88671875" style="3" customWidth="1"/>
    <col min="5" max="5" width="16.44140625" style="3" customWidth="1"/>
    <col min="6" max="6" width="13.88671875" style="3" customWidth="1"/>
    <col min="7" max="7" width="22.109375" style="3" customWidth="1"/>
    <col min="8" max="8" width="19.6640625" style="3" customWidth="1"/>
    <col min="9" max="9" width="20" style="3" customWidth="1"/>
    <col min="10" max="10" width="13.6640625" style="3" customWidth="1"/>
    <col min="11" max="11" width="16.88671875" style="3" customWidth="1"/>
    <col min="12" max="13" width="13.88671875" style="3" customWidth="1"/>
    <col min="14" max="14" width="20.5546875" style="3" customWidth="1"/>
    <col min="15" max="16384" width="9.109375" style="3"/>
  </cols>
  <sheetData>
    <row r="1" spans="2:15" x14ac:dyDescent="0.3">
      <c r="H1" s="79"/>
    </row>
    <row r="2" spans="2:15" ht="31.2" x14ac:dyDescent="0.6">
      <c r="B2" s="197" t="s">
        <v>32</v>
      </c>
      <c r="C2" s="197"/>
      <c r="D2" s="197"/>
      <c r="E2" s="197"/>
      <c r="F2" s="197"/>
      <c r="G2" s="197"/>
      <c r="H2" s="197"/>
      <c r="I2" s="197"/>
      <c r="J2" s="72"/>
      <c r="K2" s="72"/>
      <c r="L2" s="72"/>
    </row>
    <row r="3" spans="2:15" x14ac:dyDescent="0.3">
      <c r="B3" s="85"/>
      <c r="C3" s="86"/>
      <c r="D3" s="86"/>
      <c r="E3" s="86"/>
      <c r="F3" s="86"/>
      <c r="G3" s="86"/>
      <c r="H3" s="86"/>
      <c r="I3" s="87"/>
      <c r="J3" s="87"/>
      <c r="K3" s="87"/>
      <c r="L3" s="87"/>
      <c r="M3" s="85"/>
      <c r="N3" s="85"/>
    </row>
    <row r="4" spans="2:15" x14ac:dyDescent="0.3">
      <c r="B4" s="103"/>
      <c r="C4" s="188" t="s">
        <v>76</v>
      </c>
      <c r="D4" s="188"/>
      <c r="E4" s="188"/>
      <c r="F4" s="188"/>
      <c r="G4" s="188"/>
      <c r="H4" s="188"/>
      <c r="I4" s="188"/>
      <c r="J4" s="87"/>
      <c r="K4" s="87"/>
      <c r="L4" s="87"/>
      <c r="M4" s="85"/>
      <c r="N4" s="85"/>
    </row>
    <row r="5" spans="2:15" x14ac:dyDescent="0.3">
      <c r="B5" s="103"/>
      <c r="C5" s="189" t="s">
        <v>4</v>
      </c>
      <c r="D5" s="189"/>
      <c r="E5" s="189"/>
      <c r="F5" s="189"/>
      <c r="G5" s="189"/>
      <c r="H5" s="189"/>
      <c r="I5" s="189"/>
      <c r="J5" s="87"/>
      <c r="K5" s="87"/>
      <c r="L5" s="87"/>
      <c r="M5" s="85"/>
      <c r="N5" s="85"/>
    </row>
    <row r="6" spans="2:15" ht="27" x14ac:dyDescent="0.3">
      <c r="B6" s="103"/>
      <c r="C6" s="104" t="s">
        <v>16</v>
      </c>
      <c r="D6" s="104" t="s">
        <v>14</v>
      </c>
      <c r="E6" s="104" t="s">
        <v>17</v>
      </c>
      <c r="F6" s="104" t="s">
        <v>1</v>
      </c>
      <c r="G6" s="104" t="s">
        <v>94</v>
      </c>
      <c r="H6" s="104" t="s">
        <v>92</v>
      </c>
      <c r="I6" s="104" t="s">
        <v>42</v>
      </c>
      <c r="J6" s="87"/>
      <c r="K6" s="87"/>
      <c r="L6" s="87"/>
      <c r="M6" s="87"/>
      <c r="N6" s="85"/>
      <c r="O6" s="85"/>
    </row>
    <row r="7" spans="2:15" x14ac:dyDescent="0.3">
      <c r="B7" s="103" t="s">
        <v>41</v>
      </c>
      <c r="C7" s="143">
        <v>85</v>
      </c>
      <c r="D7" s="143">
        <v>0</v>
      </c>
      <c r="E7" s="143">
        <v>17</v>
      </c>
      <c r="F7" s="143">
        <v>0</v>
      </c>
      <c r="G7" s="143">
        <v>0</v>
      </c>
      <c r="H7" s="143">
        <v>0</v>
      </c>
      <c r="I7" s="143">
        <v>102</v>
      </c>
      <c r="J7" s="87"/>
      <c r="K7" s="87"/>
      <c r="L7" s="87"/>
      <c r="M7" s="87"/>
      <c r="N7" s="85"/>
      <c r="O7" s="85"/>
    </row>
    <row r="8" spans="2:15" x14ac:dyDescent="0.3">
      <c r="B8" s="103" t="s">
        <v>39</v>
      </c>
      <c r="C8" s="164">
        <v>74</v>
      </c>
      <c r="D8" s="164">
        <v>0</v>
      </c>
      <c r="E8" s="164">
        <v>22</v>
      </c>
      <c r="F8" s="164">
        <v>0</v>
      </c>
      <c r="G8" s="164">
        <v>3</v>
      </c>
      <c r="H8" s="164">
        <v>0</v>
      </c>
      <c r="I8" s="164">
        <v>99</v>
      </c>
      <c r="J8" s="87"/>
      <c r="K8" s="87"/>
      <c r="L8" s="87"/>
      <c r="M8" s="87"/>
      <c r="N8" s="85"/>
      <c r="O8" s="85"/>
    </row>
    <row r="9" spans="2:15" x14ac:dyDescent="0.3">
      <c r="B9" s="103" t="s">
        <v>38</v>
      </c>
      <c r="C9" s="164">
        <v>42</v>
      </c>
      <c r="D9" s="164">
        <v>0</v>
      </c>
      <c r="E9" s="164">
        <v>11</v>
      </c>
      <c r="F9" s="164">
        <v>0</v>
      </c>
      <c r="G9" s="164">
        <v>0</v>
      </c>
      <c r="H9" s="164">
        <v>0</v>
      </c>
      <c r="I9" s="164">
        <v>53</v>
      </c>
      <c r="J9" s="87"/>
      <c r="K9" s="87"/>
      <c r="L9" s="87"/>
      <c r="M9" s="87"/>
      <c r="N9" s="85"/>
      <c r="O9" s="85"/>
    </row>
    <row r="10" spans="2:15" x14ac:dyDescent="0.3">
      <c r="B10" s="103" t="s">
        <v>55</v>
      </c>
      <c r="C10" s="164">
        <v>-42</v>
      </c>
      <c r="D10" s="164">
        <v>11</v>
      </c>
      <c r="E10" s="164">
        <v>0</v>
      </c>
      <c r="F10" s="164">
        <v>6</v>
      </c>
      <c r="G10" s="164">
        <v>0</v>
      </c>
      <c r="H10" s="164">
        <v>7</v>
      </c>
      <c r="I10" s="164">
        <v>-18</v>
      </c>
      <c r="J10" s="87"/>
      <c r="K10" s="87"/>
      <c r="L10" s="87"/>
      <c r="M10" s="87"/>
      <c r="N10" s="85"/>
      <c r="O10" s="85"/>
    </row>
    <row r="11" spans="2:15" ht="15" thickBot="1" x14ac:dyDescent="0.35">
      <c r="B11" s="103" t="s">
        <v>18</v>
      </c>
      <c r="C11" s="145">
        <v>159</v>
      </c>
      <c r="D11" s="145">
        <v>11</v>
      </c>
      <c r="E11" s="145">
        <v>50</v>
      </c>
      <c r="F11" s="145">
        <v>6</v>
      </c>
      <c r="G11" s="145">
        <v>3</v>
      </c>
      <c r="H11" s="145">
        <v>7</v>
      </c>
      <c r="I11" s="145">
        <v>236</v>
      </c>
      <c r="J11" s="87"/>
      <c r="K11" s="87"/>
      <c r="L11" s="87"/>
      <c r="M11" s="87"/>
      <c r="N11" s="85"/>
      <c r="O11" s="85"/>
    </row>
    <row r="12" spans="2:15" ht="15" thickTop="1" x14ac:dyDescent="0.3">
      <c r="B12" s="85"/>
      <c r="C12" s="86"/>
      <c r="D12" s="86"/>
      <c r="E12" s="86"/>
      <c r="F12" s="86"/>
      <c r="G12" s="86"/>
      <c r="H12" s="86"/>
      <c r="I12" s="87"/>
      <c r="J12" s="87"/>
      <c r="K12" s="87"/>
      <c r="L12" s="87"/>
      <c r="M12" s="85"/>
      <c r="N12" s="85"/>
    </row>
    <row r="13" spans="2:15" x14ac:dyDescent="0.3">
      <c r="B13" s="90"/>
      <c r="C13" s="198" t="s">
        <v>59</v>
      </c>
      <c r="D13" s="198"/>
      <c r="E13" s="198"/>
      <c r="F13" s="198"/>
      <c r="G13" s="198"/>
      <c r="H13" s="198"/>
    </row>
    <row r="14" spans="2:15" x14ac:dyDescent="0.3">
      <c r="B14" s="90"/>
      <c r="C14" s="189" t="s">
        <v>4</v>
      </c>
      <c r="D14" s="189"/>
      <c r="E14" s="189"/>
      <c r="F14" s="189"/>
      <c r="G14" s="189"/>
      <c r="H14" s="189"/>
    </row>
    <row r="15" spans="2:15" ht="27" x14ac:dyDescent="0.3">
      <c r="B15" s="90"/>
      <c r="C15" s="109" t="s">
        <v>16</v>
      </c>
      <c r="D15" s="109" t="s">
        <v>14</v>
      </c>
      <c r="E15" s="109" t="s">
        <v>17</v>
      </c>
      <c r="F15" s="109" t="s">
        <v>1</v>
      </c>
      <c r="G15" s="104" t="s">
        <v>46</v>
      </c>
      <c r="H15" s="109" t="s">
        <v>42</v>
      </c>
    </row>
    <row r="16" spans="2:15" x14ac:dyDescent="0.3">
      <c r="B16" s="103" t="s">
        <v>41</v>
      </c>
      <c r="C16" s="93">
        <v>307</v>
      </c>
      <c r="D16" s="93">
        <v>0</v>
      </c>
      <c r="E16" s="93">
        <v>108</v>
      </c>
      <c r="F16" s="93">
        <v>0</v>
      </c>
      <c r="G16" s="93">
        <v>3</v>
      </c>
      <c r="H16" s="143">
        <v>418</v>
      </c>
    </row>
    <row r="17" spans="2:14" x14ac:dyDescent="0.3">
      <c r="B17" s="103" t="s">
        <v>39</v>
      </c>
      <c r="C17" s="94">
        <v>226</v>
      </c>
      <c r="D17" s="94">
        <v>0</v>
      </c>
      <c r="E17" s="94">
        <v>132</v>
      </c>
      <c r="F17" s="94">
        <v>0</v>
      </c>
      <c r="G17" s="94">
        <v>11</v>
      </c>
      <c r="H17" s="144">
        <v>369</v>
      </c>
    </row>
    <row r="18" spans="2:14" x14ac:dyDescent="0.3">
      <c r="B18" s="103" t="s">
        <v>38</v>
      </c>
      <c r="C18" s="94">
        <v>228</v>
      </c>
      <c r="D18" s="94">
        <v>0</v>
      </c>
      <c r="E18" s="94">
        <v>41</v>
      </c>
      <c r="F18" s="94">
        <v>0</v>
      </c>
      <c r="G18" s="94">
        <v>0</v>
      </c>
      <c r="H18" s="94">
        <v>269</v>
      </c>
    </row>
    <row r="19" spans="2:14" x14ac:dyDescent="0.3">
      <c r="B19" s="103" t="s">
        <v>55</v>
      </c>
      <c r="C19" s="94">
        <v>-202</v>
      </c>
      <c r="D19" s="94">
        <v>102</v>
      </c>
      <c r="E19" s="94">
        <v>0</v>
      </c>
      <c r="F19" s="94">
        <v>37</v>
      </c>
      <c r="G19" s="94">
        <v>0</v>
      </c>
      <c r="H19" s="94">
        <v>-63</v>
      </c>
    </row>
    <row r="20" spans="2:14" ht="15" thickBot="1" x14ac:dyDescent="0.35">
      <c r="B20" s="90" t="s">
        <v>18</v>
      </c>
      <c r="C20" s="101">
        <v>559</v>
      </c>
      <c r="D20" s="101">
        <v>102</v>
      </c>
      <c r="E20" s="101">
        <v>281</v>
      </c>
      <c r="F20" s="101">
        <v>37</v>
      </c>
      <c r="G20" s="101">
        <v>14</v>
      </c>
      <c r="H20" s="101">
        <v>993</v>
      </c>
    </row>
    <row r="21" spans="2:14" ht="15" thickTop="1" x14ac:dyDescent="0.3"/>
    <row r="22" spans="2:14" x14ac:dyDescent="0.3">
      <c r="B22" s="103"/>
      <c r="C22" s="188" t="s">
        <v>58</v>
      </c>
      <c r="D22" s="188"/>
      <c r="E22" s="188"/>
      <c r="F22" s="188"/>
      <c r="G22" s="188"/>
      <c r="H22" s="188"/>
    </row>
    <row r="23" spans="2:14" x14ac:dyDescent="0.3">
      <c r="B23" s="103"/>
      <c r="C23" s="189" t="s">
        <v>4</v>
      </c>
      <c r="D23" s="189"/>
      <c r="E23" s="189"/>
      <c r="F23" s="189"/>
      <c r="G23" s="189"/>
      <c r="H23" s="189"/>
    </row>
    <row r="24" spans="2:14" ht="27" x14ac:dyDescent="0.3">
      <c r="B24" s="103"/>
      <c r="C24" s="104" t="s">
        <v>16</v>
      </c>
      <c r="D24" s="104" t="s">
        <v>14</v>
      </c>
      <c r="E24" s="104" t="s">
        <v>17</v>
      </c>
      <c r="F24" s="104" t="s">
        <v>1</v>
      </c>
      <c r="G24" s="104" t="s">
        <v>46</v>
      </c>
      <c r="H24" s="104" t="s">
        <v>42</v>
      </c>
    </row>
    <row r="25" spans="2:14" x14ac:dyDescent="0.3">
      <c r="B25" s="103" t="s">
        <v>41</v>
      </c>
      <c r="C25" s="143">
        <v>85</v>
      </c>
      <c r="D25" s="143">
        <v>0</v>
      </c>
      <c r="E25" s="143">
        <v>27</v>
      </c>
      <c r="F25" s="143">
        <v>0</v>
      </c>
      <c r="G25" s="143">
        <v>1</v>
      </c>
      <c r="H25" s="143">
        <v>113</v>
      </c>
    </row>
    <row r="26" spans="2:14" x14ac:dyDescent="0.3">
      <c r="B26" s="103" t="s">
        <v>39</v>
      </c>
      <c r="C26" s="144">
        <v>56</v>
      </c>
      <c r="D26" s="144">
        <v>0</v>
      </c>
      <c r="E26" s="144">
        <v>33</v>
      </c>
      <c r="F26" s="144">
        <v>0</v>
      </c>
      <c r="G26" s="144">
        <v>2</v>
      </c>
      <c r="H26" s="144">
        <v>91</v>
      </c>
    </row>
    <row r="27" spans="2:14" x14ac:dyDescent="0.3">
      <c r="B27" s="103" t="s">
        <v>38</v>
      </c>
      <c r="C27" s="144">
        <v>44</v>
      </c>
      <c r="D27" s="144">
        <v>0</v>
      </c>
      <c r="E27" s="144">
        <v>9</v>
      </c>
      <c r="F27" s="144">
        <v>0</v>
      </c>
      <c r="G27" s="144">
        <v>0</v>
      </c>
      <c r="H27" s="144">
        <v>53</v>
      </c>
    </row>
    <row r="28" spans="2:14" x14ac:dyDescent="0.3">
      <c r="B28" s="103" t="s">
        <v>55</v>
      </c>
      <c r="C28" s="144">
        <v>-84</v>
      </c>
      <c r="D28" s="144">
        <v>46</v>
      </c>
      <c r="E28" s="144">
        <v>0</v>
      </c>
      <c r="F28" s="144">
        <v>12</v>
      </c>
      <c r="G28" s="144">
        <v>0</v>
      </c>
      <c r="H28" s="144">
        <v>-26</v>
      </c>
    </row>
    <row r="29" spans="2:14" ht="15" thickBot="1" x14ac:dyDescent="0.35">
      <c r="B29" s="103" t="s">
        <v>18</v>
      </c>
      <c r="C29" s="145">
        <v>101</v>
      </c>
      <c r="D29" s="145">
        <v>46</v>
      </c>
      <c r="E29" s="145">
        <v>69</v>
      </c>
      <c r="F29" s="145">
        <v>12</v>
      </c>
      <c r="G29" s="145">
        <v>3</v>
      </c>
      <c r="H29" s="145">
        <v>231</v>
      </c>
    </row>
    <row r="30" spans="2:14" ht="15" thickTop="1" x14ac:dyDescent="0.3"/>
    <row r="31" spans="2:14" x14ac:dyDescent="0.3">
      <c r="B31" s="103"/>
      <c r="C31" s="188" t="s">
        <v>48</v>
      </c>
      <c r="D31" s="188"/>
      <c r="E31" s="188"/>
      <c r="F31" s="188"/>
      <c r="G31" s="188"/>
      <c r="H31" s="188"/>
      <c r="I31" s="87"/>
      <c r="J31" s="87"/>
      <c r="K31" s="87"/>
      <c r="L31" s="87"/>
      <c r="M31" s="85"/>
      <c r="N31" s="85"/>
    </row>
    <row r="32" spans="2:14" x14ac:dyDescent="0.3">
      <c r="B32" s="103"/>
      <c r="C32" s="189" t="s">
        <v>4</v>
      </c>
      <c r="D32" s="189"/>
      <c r="E32" s="189"/>
      <c r="F32" s="189"/>
      <c r="G32" s="189"/>
      <c r="H32" s="189"/>
      <c r="I32" s="87"/>
      <c r="J32" s="87"/>
      <c r="K32" s="87"/>
      <c r="L32" s="87"/>
      <c r="M32" s="85"/>
      <c r="N32" s="85"/>
    </row>
    <row r="33" spans="2:14" ht="27" x14ac:dyDescent="0.3">
      <c r="B33" s="103"/>
      <c r="C33" s="104" t="s">
        <v>16</v>
      </c>
      <c r="D33" s="104" t="s">
        <v>14</v>
      </c>
      <c r="E33" s="104" t="s">
        <v>17</v>
      </c>
      <c r="F33" s="104" t="s">
        <v>1</v>
      </c>
      <c r="G33" s="185" t="s">
        <v>46</v>
      </c>
      <c r="H33" s="104" t="s">
        <v>42</v>
      </c>
      <c r="I33" s="87"/>
      <c r="J33" s="87"/>
      <c r="K33" s="87"/>
      <c r="L33" s="87"/>
      <c r="M33" s="85"/>
      <c r="N33" s="85"/>
    </row>
    <row r="34" spans="2:14" x14ac:dyDescent="0.3">
      <c r="B34" s="103" t="s">
        <v>41</v>
      </c>
      <c r="C34" s="143">
        <v>80</v>
      </c>
      <c r="D34" s="143">
        <v>0</v>
      </c>
      <c r="E34" s="143">
        <v>21</v>
      </c>
      <c r="F34" s="143">
        <v>0</v>
      </c>
      <c r="G34" s="143">
        <v>0</v>
      </c>
      <c r="H34" s="143">
        <f>SUM(C34:G34)</f>
        <v>101</v>
      </c>
      <c r="I34" s="87"/>
      <c r="J34" s="87"/>
      <c r="K34" s="87"/>
      <c r="L34" s="87"/>
      <c r="M34" s="85"/>
      <c r="N34" s="85"/>
    </row>
    <row r="35" spans="2:14" x14ac:dyDescent="0.3">
      <c r="B35" s="103" t="s">
        <v>39</v>
      </c>
      <c r="C35" s="144">
        <v>50</v>
      </c>
      <c r="D35" s="144">
        <v>0</v>
      </c>
      <c r="E35" s="144">
        <v>42</v>
      </c>
      <c r="F35" s="144">
        <v>0</v>
      </c>
      <c r="G35" s="144">
        <v>2</v>
      </c>
      <c r="H35" s="144">
        <f>SUM(C35:G35)</f>
        <v>94</v>
      </c>
      <c r="I35" s="87"/>
      <c r="J35" s="87"/>
      <c r="K35" s="87"/>
      <c r="L35" s="87"/>
      <c r="M35" s="85"/>
      <c r="N35" s="85"/>
    </row>
    <row r="36" spans="2:14" x14ac:dyDescent="0.3">
      <c r="B36" s="103" t="s">
        <v>38</v>
      </c>
      <c r="C36" s="144">
        <v>63</v>
      </c>
      <c r="D36" s="144">
        <v>0</v>
      </c>
      <c r="E36" s="144">
        <v>13</v>
      </c>
      <c r="F36" s="144">
        <v>0</v>
      </c>
      <c r="G36" s="144">
        <v>0</v>
      </c>
      <c r="H36" s="144">
        <f>SUM(C36:G36)</f>
        <v>76</v>
      </c>
      <c r="I36" s="87"/>
      <c r="J36" s="87"/>
      <c r="K36" s="87"/>
      <c r="L36" s="87"/>
      <c r="M36" s="85"/>
      <c r="N36" s="85"/>
    </row>
    <row r="37" spans="2:14" x14ac:dyDescent="0.3">
      <c r="B37" s="103" t="s">
        <v>55</v>
      </c>
      <c r="C37" s="144">
        <v>-42</v>
      </c>
      <c r="D37" s="144">
        <v>21</v>
      </c>
      <c r="E37" s="144">
        <v>0</v>
      </c>
      <c r="F37" s="144">
        <v>6</v>
      </c>
      <c r="G37" s="144">
        <v>0</v>
      </c>
      <c r="H37" s="144">
        <f>SUM(C37:G37)</f>
        <v>-15</v>
      </c>
      <c r="I37" s="87"/>
      <c r="J37" s="87"/>
      <c r="K37" s="87"/>
      <c r="L37" s="87"/>
      <c r="M37" s="85"/>
      <c r="N37" s="85"/>
    </row>
    <row r="38" spans="2:14" ht="15" thickBot="1" x14ac:dyDescent="0.35">
      <c r="B38" s="103" t="s">
        <v>18</v>
      </c>
      <c r="C38" s="145">
        <f t="shared" ref="C38:H38" si="0">SUM(C34:C37)</f>
        <v>151</v>
      </c>
      <c r="D38" s="145">
        <f t="shared" si="0"/>
        <v>21</v>
      </c>
      <c r="E38" s="145">
        <f t="shared" si="0"/>
        <v>76</v>
      </c>
      <c r="F38" s="145">
        <f t="shared" si="0"/>
        <v>6</v>
      </c>
      <c r="G38" s="145">
        <f t="shared" si="0"/>
        <v>2</v>
      </c>
      <c r="H38" s="145">
        <f t="shared" si="0"/>
        <v>256</v>
      </c>
      <c r="I38" s="87"/>
      <c r="J38" s="87"/>
      <c r="K38" s="87"/>
      <c r="L38" s="87"/>
      <c r="M38" s="85"/>
      <c r="N38" s="85"/>
    </row>
    <row r="39" spans="2:14" ht="15" thickTop="1" x14ac:dyDescent="0.3">
      <c r="B39" s="85"/>
      <c r="C39" s="86"/>
      <c r="D39" s="86"/>
      <c r="E39" s="86"/>
      <c r="F39" s="86"/>
      <c r="G39" s="86"/>
      <c r="H39" s="86"/>
      <c r="I39" s="87"/>
      <c r="J39" s="87"/>
      <c r="K39" s="87"/>
      <c r="L39" s="87"/>
      <c r="M39" s="85"/>
      <c r="N39" s="85"/>
    </row>
    <row r="40" spans="2:14" x14ac:dyDescent="0.3">
      <c r="B40" s="103"/>
      <c r="C40" s="188" t="s">
        <v>44</v>
      </c>
      <c r="D40" s="188"/>
      <c r="E40" s="188"/>
      <c r="F40" s="188"/>
      <c r="G40" s="188"/>
      <c r="H40" s="188"/>
      <c r="I40" s="85"/>
      <c r="J40" s="85"/>
      <c r="K40" s="85"/>
      <c r="L40" s="85"/>
      <c r="M40" s="85"/>
      <c r="N40" s="85"/>
    </row>
    <row r="41" spans="2:14" x14ac:dyDescent="0.3">
      <c r="B41" s="103"/>
      <c r="C41" s="189" t="s">
        <v>4</v>
      </c>
      <c r="D41" s="189"/>
      <c r="E41" s="189"/>
      <c r="F41" s="189"/>
      <c r="G41" s="189"/>
      <c r="H41" s="189"/>
      <c r="I41" s="85"/>
      <c r="J41" s="85"/>
      <c r="K41" s="85"/>
      <c r="L41" s="85"/>
      <c r="M41" s="85"/>
      <c r="N41" s="85"/>
    </row>
    <row r="42" spans="2:14" ht="29.4" x14ac:dyDescent="0.3">
      <c r="B42" s="103"/>
      <c r="C42" s="104" t="s">
        <v>16</v>
      </c>
      <c r="D42" s="104" t="s">
        <v>14</v>
      </c>
      <c r="E42" s="104" t="s">
        <v>52</v>
      </c>
      <c r="F42" s="104" t="s">
        <v>1</v>
      </c>
      <c r="G42" s="104" t="s">
        <v>46</v>
      </c>
      <c r="H42" s="104" t="s">
        <v>42</v>
      </c>
      <c r="I42" s="85"/>
      <c r="J42" s="85"/>
      <c r="K42" s="85"/>
      <c r="L42" s="85"/>
      <c r="M42" s="85"/>
      <c r="N42" s="85"/>
    </row>
    <row r="43" spans="2:14" x14ac:dyDescent="0.3">
      <c r="B43" s="103" t="s">
        <v>41</v>
      </c>
      <c r="C43" s="105">
        <v>63</v>
      </c>
      <c r="D43" s="105">
        <v>0</v>
      </c>
      <c r="E43" s="105">
        <v>44</v>
      </c>
      <c r="F43" s="105">
        <v>0</v>
      </c>
      <c r="G43" s="105">
        <v>2</v>
      </c>
      <c r="H43" s="105">
        <f>SUM(C43:G43)</f>
        <v>109</v>
      </c>
      <c r="I43" s="85"/>
      <c r="J43" s="85"/>
      <c r="K43" s="85"/>
      <c r="L43" s="85"/>
      <c r="M43" s="85"/>
      <c r="N43" s="85"/>
    </row>
    <row r="44" spans="2:14" x14ac:dyDescent="0.3">
      <c r="B44" s="103" t="s">
        <v>39</v>
      </c>
      <c r="C44" s="106">
        <v>66</v>
      </c>
      <c r="D44" s="106">
        <v>0</v>
      </c>
      <c r="E44" s="106">
        <v>23</v>
      </c>
      <c r="F44" s="106">
        <v>0</v>
      </c>
      <c r="G44" s="106">
        <v>7</v>
      </c>
      <c r="H44" s="106">
        <f>SUM(C44:G44)</f>
        <v>96</v>
      </c>
      <c r="I44" s="85"/>
      <c r="J44" s="85"/>
      <c r="K44" s="85"/>
      <c r="L44" s="85"/>
      <c r="M44" s="85"/>
      <c r="N44" s="85"/>
    </row>
    <row r="45" spans="2:14" x14ac:dyDescent="0.3">
      <c r="B45" s="103" t="s">
        <v>38</v>
      </c>
      <c r="C45" s="106">
        <v>74</v>
      </c>
      <c r="D45" s="106">
        <v>0</v>
      </c>
      <c r="E45" s="106">
        <v>0</v>
      </c>
      <c r="F45" s="106">
        <v>0</v>
      </c>
      <c r="G45" s="106">
        <v>0</v>
      </c>
      <c r="H45" s="106">
        <f>SUM(C45:G45)</f>
        <v>74</v>
      </c>
      <c r="I45" s="85"/>
      <c r="J45" s="85"/>
      <c r="K45" s="85"/>
      <c r="L45" s="85"/>
      <c r="M45" s="85"/>
      <c r="N45" s="85"/>
    </row>
    <row r="46" spans="2:14" x14ac:dyDescent="0.3">
      <c r="B46" s="103" t="s">
        <v>55</v>
      </c>
      <c r="C46" s="106">
        <v>-37</v>
      </c>
      <c r="D46" s="106">
        <v>16</v>
      </c>
      <c r="E46" s="106">
        <v>0</v>
      </c>
      <c r="F46" s="106">
        <v>6</v>
      </c>
      <c r="G46" s="106">
        <v>0</v>
      </c>
      <c r="H46" s="106">
        <f>SUM(C46:G46)</f>
        <v>-15</v>
      </c>
      <c r="I46" s="85"/>
      <c r="J46" s="85"/>
      <c r="K46" s="85"/>
      <c r="L46" s="85"/>
      <c r="M46" s="85"/>
      <c r="N46" s="85"/>
    </row>
    <row r="47" spans="2:14" ht="15" thickBot="1" x14ac:dyDescent="0.35">
      <c r="B47" s="103" t="s">
        <v>18</v>
      </c>
      <c r="C47" s="107">
        <f t="shared" ref="C47:H47" si="1">SUM(C43:C46)</f>
        <v>166</v>
      </c>
      <c r="D47" s="107">
        <f t="shared" si="1"/>
        <v>16</v>
      </c>
      <c r="E47" s="107">
        <f t="shared" si="1"/>
        <v>67</v>
      </c>
      <c r="F47" s="107">
        <f t="shared" si="1"/>
        <v>6</v>
      </c>
      <c r="G47" s="107">
        <f t="shared" si="1"/>
        <v>9</v>
      </c>
      <c r="H47" s="107">
        <f t="shared" si="1"/>
        <v>264</v>
      </c>
      <c r="I47" s="85"/>
      <c r="J47" s="85"/>
      <c r="K47" s="85"/>
      <c r="L47" s="85"/>
      <c r="M47" s="85"/>
      <c r="N47" s="85"/>
    </row>
    <row r="48" spans="2:14" ht="15" thickTop="1" x14ac:dyDescent="0.3">
      <c r="B48" s="103"/>
      <c r="C48" s="108"/>
      <c r="D48" s="108"/>
      <c r="E48" s="108"/>
      <c r="F48" s="108"/>
      <c r="G48" s="108"/>
      <c r="H48" s="103"/>
      <c r="I48" s="85"/>
      <c r="J48" s="85"/>
      <c r="K48" s="85"/>
      <c r="L48" s="85"/>
      <c r="M48" s="85"/>
      <c r="N48" s="85"/>
    </row>
    <row r="49" spans="2:14" x14ac:dyDescent="0.3">
      <c r="B49" s="103"/>
      <c r="C49" s="188" t="s">
        <v>36</v>
      </c>
      <c r="D49" s="188"/>
      <c r="E49" s="188"/>
      <c r="F49" s="188"/>
      <c r="G49" s="188"/>
      <c r="H49" s="103"/>
      <c r="I49" s="85"/>
      <c r="J49" s="85"/>
      <c r="K49" s="85"/>
      <c r="L49" s="85"/>
      <c r="M49" s="85"/>
      <c r="N49" s="85"/>
    </row>
    <row r="50" spans="2:14" x14ac:dyDescent="0.3">
      <c r="B50" s="103"/>
      <c r="C50" s="189" t="s">
        <v>4</v>
      </c>
      <c r="D50" s="189"/>
      <c r="E50" s="189"/>
      <c r="F50" s="189"/>
      <c r="G50" s="189"/>
      <c r="H50" s="103"/>
      <c r="I50" s="85"/>
      <c r="J50" s="85"/>
      <c r="K50" s="85"/>
      <c r="L50" s="85"/>
      <c r="M50" s="85"/>
      <c r="N50" s="85"/>
    </row>
    <row r="51" spans="2:14" ht="29.4" x14ac:dyDescent="0.3">
      <c r="B51" s="103"/>
      <c r="C51" s="104" t="s">
        <v>16</v>
      </c>
      <c r="D51" s="104" t="s">
        <v>14</v>
      </c>
      <c r="E51" s="104" t="s">
        <v>52</v>
      </c>
      <c r="F51" s="104" t="s">
        <v>1</v>
      </c>
      <c r="G51" s="104" t="s">
        <v>42</v>
      </c>
      <c r="H51" s="103"/>
      <c r="I51" s="85"/>
      <c r="J51" s="85"/>
      <c r="K51" s="85"/>
      <c r="L51" s="85"/>
      <c r="M51" s="85"/>
      <c r="N51" s="85"/>
    </row>
    <row r="52" spans="2:14" x14ac:dyDescent="0.3">
      <c r="B52" s="103" t="s">
        <v>41</v>
      </c>
      <c r="C52" s="105">
        <v>79</v>
      </c>
      <c r="D52" s="105">
        <v>0</v>
      </c>
      <c r="E52" s="105">
        <v>16</v>
      </c>
      <c r="F52" s="105">
        <v>0</v>
      </c>
      <c r="G52" s="105">
        <f>SUM(C52:F52)</f>
        <v>95</v>
      </c>
      <c r="H52" s="103"/>
      <c r="I52" s="85"/>
      <c r="J52" s="85"/>
      <c r="K52" s="85"/>
      <c r="L52" s="85"/>
      <c r="M52" s="85"/>
      <c r="N52" s="85"/>
    </row>
    <row r="53" spans="2:14" x14ac:dyDescent="0.3">
      <c r="B53" s="103" t="s">
        <v>39</v>
      </c>
      <c r="C53" s="106">
        <v>54</v>
      </c>
      <c r="D53" s="106">
        <v>0</v>
      </c>
      <c r="E53" s="106">
        <v>34</v>
      </c>
      <c r="F53" s="106">
        <v>0</v>
      </c>
      <c r="G53" s="106">
        <f>SUM(C53:F53)</f>
        <v>88</v>
      </c>
      <c r="H53" s="103"/>
      <c r="I53" s="85"/>
      <c r="J53" s="85"/>
      <c r="K53" s="85"/>
      <c r="L53" s="85"/>
      <c r="M53" s="85"/>
      <c r="N53" s="85"/>
    </row>
    <row r="54" spans="2:14" x14ac:dyDescent="0.3">
      <c r="B54" s="103" t="s">
        <v>38</v>
      </c>
      <c r="C54" s="106">
        <v>47</v>
      </c>
      <c r="D54" s="106">
        <v>0</v>
      </c>
      <c r="E54" s="106">
        <v>19</v>
      </c>
      <c r="F54" s="106">
        <v>0</v>
      </c>
      <c r="G54" s="106">
        <f>SUM(C54:F54)</f>
        <v>66</v>
      </c>
      <c r="H54" s="103"/>
      <c r="I54" s="85"/>
      <c r="J54" s="85"/>
      <c r="K54" s="85"/>
      <c r="L54" s="85"/>
      <c r="M54" s="85"/>
      <c r="N54" s="85"/>
    </row>
    <row r="55" spans="2:14" x14ac:dyDescent="0.3">
      <c r="B55" s="103" t="s">
        <v>55</v>
      </c>
      <c r="C55" s="106">
        <v>-39</v>
      </c>
      <c r="D55" s="106">
        <v>19</v>
      </c>
      <c r="E55" s="106">
        <v>0</v>
      </c>
      <c r="F55" s="106">
        <v>13</v>
      </c>
      <c r="G55" s="106">
        <f>SUM(C55:F55)</f>
        <v>-7</v>
      </c>
      <c r="H55" s="103"/>
      <c r="I55" s="85"/>
      <c r="J55" s="85"/>
      <c r="K55" s="85"/>
      <c r="L55" s="85"/>
      <c r="M55" s="85"/>
      <c r="N55" s="85"/>
    </row>
    <row r="56" spans="2:14" ht="15" thickBot="1" x14ac:dyDescent="0.35">
      <c r="B56" s="103" t="s">
        <v>18</v>
      </c>
      <c r="C56" s="107">
        <f>SUM(C52:C55)</f>
        <v>141</v>
      </c>
      <c r="D56" s="107">
        <f>SUM(D52:D55)</f>
        <v>19</v>
      </c>
      <c r="E56" s="107">
        <f>SUM(E52:E55)</f>
        <v>69</v>
      </c>
      <c r="F56" s="107">
        <f>SUM(F52:F55)</f>
        <v>13</v>
      </c>
      <c r="G56" s="107">
        <f>SUM(G52:G55)</f>
        <v>242</v>
      </c>
      <c r="H56" s="103"/>
      <c r="I56" s="85"/>
      <c r="J56" s="85"/>
      <c r="K56" s="85"/>
      <c r="L56" s="85"/>
      <c r="M56" s="85"/>
      <c r="N56" s="85"/>
    </row>
    <row r="57" spans="2:14" ht="15" thickTop="1" x14ac:dyDescent="0.3">
      <c r="B57" s="103"/>
      <c r="C57" s="108"/>
      <c r="D57" s="108"/>
      <c r="E57" s="108"/>
      <c r="F57" s="108"/>
      <c r="G57" s="108"/>
      <c r="H57" s="103"/>
      <c r="I57" s="85"/>
      <c r="J57" s="85"/>
      <c r="K57" s="85"/>
      <c r="L57" s="85"/>
      <c r="M57" s="85"/>
      <c r="N57" s="85"/>
    </row>
    <row r="58" spans="2:14" x14ac:dyDescent="0.3">
      <c r="B58" s="103"/>
      <c r="C58" s="103"/>
      <c r="D58" s="103"/>
      <c r="E58" s="103"/>
      <c r="F58" s="103"/>
      <c r="G58" s="103"/>
      <c r="H58" s="103"/>
      <c r="I58" s="85"/>
      <c r="J58" s="85"/>
      <c r="K58" s="85"/>
      <c r="L58" s="85"/>
      <c r="M58" s="85"/>
      <c r="N58" s="85"/>
    </row>
    <row r="59" spans="2:14" ht="30" customHeight="1" x14ac:dyDescent="0.3">
      <c r="B59" s="196" t="s">
        <v>54</v>
      </c>
      <c r="C59" s="196"/>
      <c r="D59" s="196"/>
      <c r="E59" s="196"/>
      <c r="F59" s="196"/>
      <c r="G59" s="196"/>
      <c r="H59" s="196"/>
      <c r="I59" s="85"/>
      <c r="J59" s="85"/>
      <c r="K59" s="85"/>
      <c r="L59" s="85"/>
      <c r="M59" s="85"/>
      <c r="N59" s="85"/>
    </row>
    <row r="60" spans="2:14" x14ac:dyDescent="0.3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</row>
  </sheetData>
  <mergeCells count="14">
    <mergeCell ref="B59:H59"/>
    <mergeCell ref="B2:I2"/>
    <mergeCell ref="C49:G49"/>
    <mergeCell ref="C50:G50"/>
    <mergeCell ref="C40:H40"/>
    <mergeCell ref="C41:H41"/>
    <mergeCell ref="C32:H32"/>
    <mergeCell ref="C31:H31"/>
    <mergeCell ref="C22:H22"/>
    <mergeCell ref="C23:H23"/>
    <mergeCell ref="C13:H13"/>
    <mergeCell ref="C14:H14"/>
    <mergeCell ref="C4:I4"/>
    <mergeCell ref="C5:I5"/>
  </mergeCells>
  <pageMargins left="0.7" right="0.7" top="0.75" bottom="0.75" header="0.3" footer="0.3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2"/>
  <sheetViews>
    <sheetView showGridLines="0" topLeftCell="B25" zoomScale="70" zoomScaleNormal="70" workbookViewId="0">
      <selection activeCell="C54" sqref="C54"/>
    </sheetView>
  </sheetViews>
  <sheetFormatPr defaultRowHeight="14.4" x14ac:dyDescent="0.3"/>
  <cols>
    <col min="1" max="1" width="0" hidden="1" customWidth="1"/>
    <col min="2" max="2" width="2.44140625" style="80" customWidth="1"/>
    <col min="3" max="3" width="51.88671875" customWidth="1"/>
    <col min="4" max="10" width="18.5546875" customWidth="1"/>
    <col min="11" max="11" width="18.88671875" customWidth="1"/>
    <col min="12" max="12" width="15.6640625" customWidth="1"/>
    <col min="13" max="13" width="17" customWidth="1"/>
    <col min="14" max="14" width="17.109375" customWidth="1"/>
    <col min="15" max="15" width="19.5546875" customWidth="1"/>
    <col min="16" max="16" width="17" customWidth="1"/>
    <col min="17" max="17" width="13.44140625" customWidth="1"/>
  </cols>
  <sheetData>
    <row r="1" spans="3:14" s="3" customFormat="1" x14ac:dyDescent="0.3"/>
    <row r="2" spans="3:14" s="3" customFormat="1" ht="31.2" x14ac:dyDescent="0.6">
      <c r="C2" s="197" t="s">
        <v>27</v>
      </c>
      <c r="D2" s="197"/>
      <c r="E2" s="197"/>
      <c r="F2" s="197"/>
      <c r="G2" s="197"/>
      <c r="H2" s="197"/>
      <c r="I2" s="74"/>
      <c r="J2" s="72"/>
      <c r="K2" s="72"/>
      <c r="L2" s="76"/>
      <c r="M2" s="72"/>
      <c r="N2" s="72"/>
    </row>
    <row r="3" spans="3:14" x14ac:dyDescent="0.3">
      <c r="C3" s="84"/>
      <c r="D3" s="84"/>
      <c r="E3" s="84"/>
      <c r="F3" s="84"/>
      <c r="G3" s="84"/>
      <c r="H3" s="84"/>
    </row>
    <row r="4" spans="3:14" x14ac:dyDescent="0.3">
      <c r="C4" s="90"/>
      <c r="D4" s="198" t="s">
        <v>76</v>
      </c>
      <c r="E4" s="198"/>
      <c r="F4" s="198"/>
      <c r="G4" s="198"/>
      <c r="H4" s="198"/>
      <c r="I4" s="198"/>
      <c r="J4" s="198"/>
      <c r="K4" s="183"/>
      <c r="L4" s="183"/>
    </row>
    <row r="5" spans="3:14" x14ac:dyDescent="0.3">
      <c r="C5" s="90"/>
      <c r="D5" s="199" t="s">
        <v>60</v>
      </c>
      <c r="E5" s="199"/>
      <c r="F5" s="199"/>
      <c r="G5" s="199"/>
      <c r="H5" s="199"/>
      <c r="I5" s="199"/>
      <c r="J5" s="199"/>
      <c r="K5" s="184"/>
      <c r="L5" s="184"/>
    </row>
    <row r="6" spans="3:14" ht="60" customHeight="1" x14ac:dyDescent="0.3">
      <c r="C6" s="90"/>
      <c r="D6" s="91" t="s">
        <v>19</v>
      </c>
      <c r="E6" s="92" t="s">
        <v>14</v>
      </c>
      <c r="F6" s="92" t="s">
        <v>17</v>
      </c>
      <c r="G6" s="92" t="s">
        <v>1</v>
      </c>
      <c r="H6" s="92" t="s">
        <v>94</v>
      </c>
      <c r="I6" s="92" t="s">
        <v>92</v>
      </c>
      <c r="J6" s="92" t="s">
        <v>20</v>
      </c>
    </row>
    <row r="7" spans="3:14" x14ac:dyDescent="0.3">
      <c r="C7" s="90" t="s">
        <v>9</v>
      </c>
      <c r="D7" s="146">
        <v>159</v>
      </c>
      <c r="E7" s="147">
        <v>11</v>
      </c>
      <c r="F7" s="147">
        <v>50</v>
      </c>
      <c r="G7" s="147">
        <v>6</v>
      </c>
      <c r="H7" s="147">
        <v>3</v>
      </c>
      <c r="I7" s="147">
        <v>7</v>
      </c>
      <c r="J7" s="146">
        <v>236</v>
      </c>
    </row>
    <row r="8" spans="3:14" x14ac:dyDescent="0.3">
      <c r="C8" s="90" t="s">
        <v>90</v>
      </c>
      <c r="D8" s="148">
        <v>-34</v>
      </c>
      <c r="E8" s="144">
        <v>0</v>
      </c>
      <c r="F8" s="144">
        <v>0</v>
      </c>
      <c r="G8" s="144">
        <v>0</v>
      </c>
      <c r="H8" s="144">
        <v>0</v>
      </c>
      <c r="I8" s="164">
        <v>0</v>
      </c>
      <c r="J8" s="148">
        <v>-34</v>
      </c>
    </row>
    <row r="9" spans="3:14" x14ac:dyDescent="0.3">
      <c r="C9" s="96" t="s">
        <v>67</v>
      </c>
      <c r="D9" s="149">
        <v>125</v>
      </c>
      <c r="E9" s="150">
        <v>11</v>
      </c>
      <c r="F9" s="150">
        <v>50</v>
      </c>
      <c r="G9" s="150">
        <v>6</v>
      </c>
      <c r="H9" s="150">
        <v>3</v>
      </c>
      <c r="I9" s="150">
        <v>7</v>
      </c>
      <c r="J9" s="149">
        <v>202</v>
      </c>
      <c r="L9" s="166"/>
    </row>
    <row r="10" spans="3:14" ht="16.2" x14ac:dyDescent="0.3">
      <c r="C10" s="90" t="s">
        <v>89</v>
      </c>
      <c r="D10" s="148">
        <v>-23</v>
      </c>
      <c r="E10" s="164">
        <v>-3</v>
      </c>
      <c r="F10" s="164">
        <v>-13</v>
      </c>
      <c r="G10" s="144">
        <v>-2</v>
      </c>
      <c r="H10" s="144">
        <v>0</v>
      </c>
      <c r="I10" s="164">
        <v>-2</v>
      </c>
      <c r="J10" s="148">
        <v>-43</v>
      </c>
    </row>
    <row r="11" spans="3:14" x14ac:dyDescent="0.3">
      <c r="C11" s="90" t="s">
        <v>68</v>
      </c>
      <c r="D11" s="151">
        <v>102</v>
      </c>
      <c r="E11" s="152">
        <v>8</v>
      </c>
      <c r="F11" s="152">
        <v>37</v>
      </c>
      <c r="G11" s="152">
        <v>4</v>
      </c>
      <c r="H11" s="152">
        <v>3</v>
      </c>
      <c r="I11" s="152">
        <v>5</v>
      </c>
      <c r="J11" s="151">
        <v>159</v>
      </c>
      <c r="L11" s="154"/>
    </row>
    <row r="12" spans="3:14" x14ac:dyDescent="0.3">
      <c r="C12" s="96" t="s">
        <v>91</v>
      </c>
      <c r="D12" s="153">
        <v>0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3">
        <v>0</v>
      </c>
    </row>
    <row r="13" spans="3:14" ht="15" customHeight="1" thickBot="1" x14ac:dyDescent="0.35">
      <c r="C13" s="90" t="s">
        <v>28</v>
      </c>
      <c r="D13" s="155">
        <v>102</v>
      </c>
      <c r="E13" s="145">
        <v>8</v>
      </c>
      <c r="F13" s="145">
        <v>37</v>
      </c>
      <c r="G13" s="145">
        <v>4</v>
      </c>
      <c r="H13" s="145">
        <v>3</v>
      </c>
      <c r="I13" s="145">
        <v>5</v>
      </c>
      <c r="J13" s="155">
        <v>159</v>
      </c>
    </row>
    <row r="14" spans="3:14" ht="15" thickTop="1" x14ac:dyDescent="0.3">
      <c r="C14" s="90"/>
      <c r="D14" s="148"/>
      <c r="E14" s="144"/>
      <c r="F14" s="144"/>
      <c r="G14" s="144"/>
      <c r="H14" s="144"/>
      <c r="I14" s="164"/>
      <c r="J14" s="148"/>
    </row>
    <row r="15" spans="3:14" x14ac:dyDescent="0.3">
      <c r="C15" s="96" t="s">
        <v>70</v>
      </c>
      <c r="D15" s="127">
        <v>0.66</v>
      </c>
      <c r="E15" s="100">
        <v>0.05</v>
      </c>
      <c r="F15" s="100">
        <v>0.24</v>
      </c>
      <c r="G15" s="100">
        <v>0.03</v>
      </c>
      <c r="H15" s="100">
        <v>0.02</v>
      </c>
      <c r="I15" s="100">
        <v>0.03</v>
      </c>
      <c r="J15" s="126">
        <v>1.03</v>
      </c>
    </row>
    <row r="16" spans="3:14" x14ac:dyDescent="0.3">
      <c r="C16" s="157" t="s">
        <v>13</v>
      </c>
      <c r="D16" s="148">
        <v>154</v>
      </c>
      <c r="E16" s="144">
        <v>154</v>
      </c>
      <c r="F16" s="144">
        <v>154</v>
      </c>
      <c r="G16" s="144">
        <v>154</v>
      </c>
      <c r="H16" s="144">
        <v>154</v>
      </c>
      <c r="I16" s="164">
        <v>154</v>
      </c>
      <c r="J16" s="148">
        <v>154</v>
      </c>
    </row>
    <row r="17" spans="3:10" x14ac:dyDescent="0.3">
      <c r="C17" s="90"/>
      <c r="D17" s="156"/>
      <c r="E17" s="157"/>
      <c r="F17" s="157"/>
      <c r="G17" s="157"/>
      <c r="H17" s="157"/>
      <c r="I17" s="157"/>
      <c r="J17" s="156"/>
    </row>
    <row r="18" spans="3:10" x14ac:dyDescent="0.3">
      <c r="C18" s="90"/>
      <c r="D18" s="156"/>
      <c r="E18" s="157"/>
      <c r="F18" s="157"/>
      <c r="G18" s="157"/>
      <c r="H18" s="157"/>
      <c r="I18" s="157"/>
      <c r="J18" s="156"/>
    </row>
    <row r="19" spans="3:10" x14ac:dyDescent="0.3">
      <c r="C19" s="90" t="s">
        <v>67</v>
      </c>
      <c r="D19" s="158">
        <v>125</v>
      </c>
      <c r="E19" s="159">
        <v>11</v>
      </c>
      <c r="F19" s="159">
        <v>50</v>
      </c>
      <c r="G19" s="159">
        <v>6</v>
      </c>
      <c r="H19" s="159">
        <v>3</v>
      </c>
      <c r="I19" s="159">
        <v>7</v>
      </c>
      <c r="J19" s="158">
        <v>202</v>
      </c>
    </row>
    <row r="20" spans="3:10" x14ac:dyDescent="0.3">
      <c r="C20" s="90" t="s">
        <v>8</v>
      </c>
      <c r="D20" s="148">
        <v>13</v>
      </c>
      <c r="E20" s="144">
        <v>0</v>
      </c>
      <c r="F20" s="144">
        <v>0</v>
      </c>
      <c r="G20" s="144">
        <v>0</v>
      </c>
      <c r="H20" s="164">
        <v>0</v>
      </c>
      <c r="I20" s="164">
        <v>0</v>
      </c>
      <c r="J20" s="148">
        <v>13</v>
      </c>
    </row>
    <row r="21" spans="3:10" x14ac:dyDescent="0.3">
      <c r="C21" s="90" t="s">
        <v>29</v>
      </c>
      <c r="D21" s="148">
        <v>53</v>
      </c>
      <c r="E21" s="144">
        <v>0</v>
      </c>
      <c r="F21" s="144">
        <v>-50</v>
      </c>
      <c r="G21" s="144">
        <v>0</v>
      </c>
      <c r="H21" s="144">
        <v>-3</v>
      </c>
      <c r="I21" s="164">
        <v>0</v>
      </c>
      <c r="J21" s="148">
        <v>0</v>
      </c>
    </row>
    <row r="22" spans="3:10" x14ac:dyDescent="0.3">
      <c r="C22" s="90" t="s">
        <v>2</v>
      </c>
      <c r="D22" s="148">
        <v>34</v>
      </c>
      <c r="E22" s="144">
        <v>0</v>
      </c>
      <c r="F22" s="144">
        <v>0</v>
      </c>
      <c r="G22" s="144">
        <v>0</v>
      </c>
      <c r="H22" s="144">
        <v>0</v>
      </c>
      <c r="I22" s="164">
        <v>0</v>
      </c>
      <c r="J22" s="148">
        <v>34</v>
      </c>
    </row>
    <row r="23" spans="3:10" ht="15" customHeight="1" thickBot="1" x14ac:dyDescent="0.35">
      <c r="C23" s="90" t="s">
        <v>21</v>
      </c>
      <c r="D23" s="155">
        <v>225</v>
      </c>
      <c r="E23" s="145">
        <v>11</v>
      </c>
      <c r="F23" s="145">
        <v>0</v>
      </c>
      <c r="G23" s="145">
        <v>6</v>
      </c>
      <c r="H23" s="145">
        <v>0</v>
      </c>
      <c r="I23" s="145">
        <v>7</v>
      </c>
      <c r="J23" s="155">
        <v>249</v>
      </c>
    </row>
    <row r="24" spans="3:10" ht="15" thickTop="1" x14ac:dyDescent="0.3">
      <c r="C24" s="90"/>
      <c r="D24" s="90"/>
      <c r="E24" s="90"/>
      <c r="F24" s="90"/>
      <c r="G24" s="90"/>
      <c r="H24" s="90"/>
    </row>
    <row r="25" spans="3:10" s="80" customFormat="1" x14ac:dyDescent="0.3">
      <c r="C25" s="90"/>
      <c r="D25" s="90"/>
      <c r="E25" s="90"/>
      <c r="F25" s="90"/>
      <c r="G25" s="90"/>
      <c r="H25" s="90"/>
    </row>
    <row r="26" spans="3:10" s="80" customFormat="1" x14ac:dyDescent="0.3">
      <c r="C26" s="90"/>
      <c r="D26" s="198" t="s">
        <v>36</v>
      </c>
      <c r="E26" s="198"/>
      <c r="F26" s="198"/>
      <c r="G26" s="198"/>
      <c r="H26" s="198"/>
    </row>
    <row r="27" spans="3:10" s="80" customFormat="1" x14ac:dyDescent="0.3">
      <c r="C27" s="90"/>
      <c r="D27" s="189" t="s">
        <v>77</v>
      </c>
      <c r="E27" s="189"/>
      <c r="F27" s="189"/>
      <c r="G27" s="189"/>
      <c r="H27" s="189"/>
    </row>
    <row r="28" spans="3:10" s="80" customFormat="1" ht="37.200000000000003" customHeight="1" x14ac:dyDescent="0.3">
      <c r="C28" s="90"/>
      <c r="D28" s="91" t="s">
        <v>19</v>
      </c>
      <c r="E28" s="92" t="s">
        <v>14</v>
      </c>
      <c r="F28" s="92" t="s">
        <v>53</v>
      </c>
      <c r="G28" s="92" t="s">
        <v>1</v>
      </c>
      <c r="H28" s="92" t="s">
        <v>20</v>
      </c>
    </row>
    <row r="29" spans="3:10" s="80" customFormat="1" x14ac:dyDescent="0.3">
      <c r="C29" s="90" t="s">
        <v>9</v>
      </c>
      <c r="D29" s="95">
        <v>141</v>
      </c>
      <c r="E29" s="124">
        <v>19</v>
      </c>
      <c r="F29" s="124">
        <v>69</v>
      </c>
      <c r="G29" s="124">
        <v>13</v>
      </c>
      <c r="H29" s="95">
        <v>242</v>
      </c>
    </row>
    <row r="30" spans="3:10" s="80" customFormat="1" x14ac:dyDescent="0.3">
      <c r="C30" s="90" t="s">
        <v>90</v>
      </c>
      <c r="D30" s="94">
        <v>-33</v>
      </c>
      <c r="E30" s="94">
        <v>0</v>
      </c>
      <c r="F30" s="94">
        <v>0</v>
      </c>
      <c r="G30" s="94">
        <v>0</v>
      </c>
      <c r="H30" s="94">
        <v>-33</v>
      </c>
    </row>
    <row r="31" spans="3:10" s="80" customFormat="1" x14ac:dyDescent="0.3">
      <c r="C31" s="96" t="s">
        <v>67</v>
      </c>
      <c r="D31" s="95">
        <v>108</v>
      </c>
      <c r="E31" s="124">
        <v>19</v>
      </c>
      <c r="F31" s="124">
        <v>69</v>
      </c>
      <c r="G31" s="124">
        <v>13</v>
      </c>
      <c r="H31" s="95">
        <v>209</v>
      </c>
    </row>
    <row r="32" spans="3:10" s="80" customFormat="1" ht="16.2" x14ac:dyDescent="0.3">
      <c r="C32" s="90" t="s">
        <v>89</v>
      </c>
      <c r="D32" s="94">
        <v>-34</v>
      </c>
      <c r="E32" s="94">
        <v>-7</v>
      </c>
      <c r="F32" s="94">
        <v>-27</v>
      </c>
      <c r="G32" s="94">
        <v>-5.07</v>
      </c>
      <c r="H32" s="94">
        <v>-73.069999999999993</v>
      </c>
    </row>
    <row r="33" spans="3:8" s="80" customFormat="1" x14ac:dyDescent="0.3">
      <c r="C33" s="90" t="s">
        <v>68</v>
      </c>
      <c r="D33" s="97">
        <v>74</v>
      </c>
      <c r="E33" s="125">
        <v>12</v>
      </c>
      <c r="F33" s="125">
        <v>42</v>
      </c>
      <c r="G33" s="125">
        <v>7.93</v>
      </c>
      <c r="H33" s="97">
        <v>135.93</v>
      </c>
    </row>
    <row r="34" spans="3:8" s="80" customFormat="1" x14ac:dyDescent="0.3">
      <c r="C34" s="96" t="s">
        <v>91</v>
      </c>
      <c r="D34" s="98">
        <v>2</v>
      </c>
      <c r="E34" s="98">
        <v>0</v>
      </c>
      <c r="F34" s="98">
        <v>0</v>
      </c>
      <c r="G34" s="98">
        <v>0</v>
      </c>
      <c r="H34" s="98">
        <v>2</v>
      </c>
    </row>
    <row r="35" spans="3:8" s="80" customFormat="1" ht="15" thickBot="1" x14ac:dyDescent="0.35">
      <c r="C35" s="90" t="s">
        <v>28</v>
      </c>
      <c r="D35" s="99">
        <v>72</v>
      </c>
      <c r="E35" s="101">
        <v>12</v>
      </c>
      <c r="F35" s="101">
        <v>42</v>
      </c>
      <c r="G35" s="101">
        <v>7.93</v>
      </c>
      <c r="H35" s="99">
        <v>133.93</v>
      </c>
    </row>
    <row r="36" spans="3:8" s="80" customFormat="1" ht="15" thickTop="1" x14ac:dyDescent="0.3">
      <c r="C36" s="90"/>
      <c r="D36" s="94"/>
      <c r="E36" s="94"/>
      <c r="F36" s="94"/>
      <c r="G36" s="94"/>
      <c r="H36" s="94"/>
    </row>
    <row r="37" spans="3:8" s="80" customFormat="1" x14ac:dyDescent="0.3">
      <c r="C37" s="96" t="s">
        <v>70</v>
      </c>
      <c r="D37" s="172">
        <v>0.47</v>
      </c>
      <c r="E37" s="173">
        <v>0.08</v>
      </c>
      <c r="F37" s="173">
        <v>0.28000000000000003</v>
      </c>
      <c r="G37" s="100">
        <v>0.05</v>
      </c>
      <c r="H37" s="100">
        <v>0.88</v>
      </c>
    </row>
    <row r="38" spans="3:8" s="80" customFormat="1" x14ac:dyDescent="0.3">
      <c r="C38" s="157" t="s">
        <v>13</v>
      </c>
      <c r="D38" s="94">
        <v>153</v>
      </c>
      <c r="E38" s="94">
        <v>153</v>
      </c>
      <c r="F38" s="94">
        <v>153</v>
      </c>
      <c r="G38" s="94">
        <v>153</v>
      </c>
      <c r="H38" s="94">
        <v>153</v>
      </c>
    </row>
    <row r="39" spans="3:8" s="80" customFormat="1" x14ac:dyDescent="0.3">
      <c r="C39" s="90"/>
      <c r="D39" s="90"/>
      <c r="E39" s="90"/>
      <c r="F39" s="90"/>
      <c r="G39" s="90"/>
      <c r="H39" s="90"/>
    </row>
    <row r="40" spans="3:8" s="80" customFormat="1" x14ac:dyDescent="0.3">
      <c r="C40" s="90"/>
      <c r="D40" s="90"/>
      <c r="E40" s="90"/>
      <c r="F40" s="90"/>
      <c r="G40" s="90"/>
      <c r="H40" s="90"/>
    </row>
    <row r="41" spans="3:8" s="80" customFormat="1" x14ac:dyDescent="0.3">
      <c r="C41" s="90" t="s">
        <v>67</v>
      </c>
      <c r="D41" s="122">
        <v>108</v>
      </c>
      <c r="E41" s="122">
        <v>19</v>
      </c>
      <c r="F41" s="122">
        <v>69</v>
      </c>
      <c r="G41" s="122">
        <v>13</v>
      </c>
      <c r="H41" s="122">
        <v>209</v>
      </c>
    </row>
    <row r="42" spans="3:8" s="80" customFormat="1" x14ac:dyDescent="0.3">
      <c r="C42" s="90" t="s">
        <v>8</v>
      </c>
      <c r="D42" s="94">
        <v>13</v>
      </c>
      <c r="E42" s="94">
        <v>0</v>
      </c>
      <c r="F42" s="94">
        <v>0</v>
      </c>
      <c r="G42" s="94">
        <v>0</v>
      </c>
      <c r="H42" s="94">
        <v>13</v>
      </c>
    </row>
    <row r="43" spans="3:8" s="80" customFormat="1" x14ac:dyDescent="0.3">
      <c r="C43" s="90" t="s">
        <v>29</v>
      </c>
      <c r="D43" s="94">
        <v>69</v>
      </c>
      <c r="E43" s="94">
        <v>0</v>
      </c>
      <c r="F43" s="94">
        <v>-69</v>
      </c>
      <c r="G43" s="94">
        <v>0</v>
      </c>
      <c r="H43" s="94">
        <v>0</v>
      </c>
    </row>
    <row r="44" spans="3:8" s="80" customFormat="1" x14ac:dyDescent="0.3">
      <c r="C44" s="90" t="s">
        <v>2</v>
      </c>
      <c r="D44" s="94">
        <v>36</v>
      </c>
      <c r="E44" s="94">
        <v>0</v>
      </c>
      <c r="F44" s="94">
        <v>0</v>
      </c>
      <c r="G44" s="94">
        <v>0</v>
      </c>
      <c r="H44" s="94">
        <v>36</v>
      </c>
    </row>
    <row r="45" spans="3:8" s="80" customFormat="1" ht="15" thickBot="1" x14ac:dyDescent="0.35">
      <c r="C45" s="90" t="s">
        <v>21</v>
      </c>
      <c r="D45" s="101">
        <v>226</v>
      </c>
      <c r="E45" s="101">
        <v>19</v>
      </c>
      <c r="F45" s="101">
        <v>0</v>
      </c>
      <c r="G45" s="101">
        <v>13</v>
      </c>
      <c r="H45" s="101">
        <v>258</v>
      </c>
    </row>
    <row r="46" spans="3:8" s="80" customFormat="1" ht="15" thickTop="1" x14ac:dyDescent="0.3">
      <c r="C46" s="90"/>
      <c r="D46" s="90"/>
      <c r="E46" s="90"/>
      <c r="F46" s="90"/>
      <c r="G46" s="90"/>
      <c r="H46" s="90"/>
    </row>
    <row r="47" spans="3:8" s="80" customFormat="1" x14ac:dyDescent="0.3">
      <c r="C47" s="90"/>
      <c r="D47" s="90"/>
      <c r="E47" s="90"/>
      <c r="F47" s="90"/>
      <c r="G47" s="90"/>
      <c r="H47" s="90"/>
    </row>
    <row r="48" spans="3:8" s="80" customFormat="1" x14ac:dyDescent="0.3">
      <c r="C48" s="90"/>
      <c r="D48" s="90"/>
      <c r="E48" s="90"/>
      <c r="F48" s="90"/>
      <c r="G48" s="90"/>
      <c r="H48" s="90"/>
    </row>
    <row r="50" spans="3:9" x14ac:dyDescent="0.3">
      <c r="C50" s="196" t="s">
        <v>54</v>
      </c>
      <c r="D50" s="196"/>
      <c r="E50" s="196"/>
      <c r="F50" s="196"/>
      <c r="G50" s="196"/>
      <c r="H50" s="196"/>
      <c r="I50" s="196"/>
    </row>
    <row r="51" spans="3:9" x14ac:dyDescent="0.3">
      <c r="C51" s="102" t="s">
        <v>50</v>
      </c>
    </row>
    <row r="52" spans="3:9" x14ac:dyDescent="0.3">
      <c r="C52" s="102"/>
    </row>
  </sheetData>
  <customSheetViews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3"/>
    </customSheetView>
  </customSheetViews>
  <mergeCells count="6">
    <mergeCell ref="D26:H26"/>
    <mergeCell ref="D27:H27"/>
    <mergeCell ref="C50:I50"/>
    <mergeCell ref="C2:H2"/>
    <mergeCell ref="D4:J4"/>
    <mergeCell ref="D5:J5"/>
  </mergeCells>
  <pageMargins left="0.7" right="0.7" top="0.5" bottom="0.5" header="0.3" footer="0.3"/>
  <pageSetup scale="4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'(7) Non GAAP OI QoverQ'!Print_Area</vt:lpstr>
      <vt:lpstr>'(8)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Tibbens, Bradley A.</dc:creator>
  <cp:lastModifiedBy>Srirangarajan, Varun Hiremagalur</cp:lastModifiedBy>
  <cp:lastPrinted>2018-04-30T20:08:29Z</cp:lastPrinted>
  <dcterms:created xsi:type="dcterms:W3CDTF">2016-03-16T16:47:56Z</dcterms:created>
  <dcterms:modified xsi:type="dcterms:W3CDTF">2018-04-30T20:09:40Z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